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B8766203-252F-4A62-8AA7-F44661C8A5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lle" sheetId="1" r:id="rId1"/>
    <sheet name="MoKa P" sheetId="2" r:id="rId2"/>
    <sheet name="MoKa G" sheetId="3" r:id="rId3"/>
    <sheet name="MoKa VL" sheetId="4" r:id="rId4"/>
    <sheet name="Tabelle1" sheetId="5" r:id="rId5"/>
    <sheet name="Tabelle2" sheetId="6" r:id="rId6"/>
  </sheets>
  <definedNames>
    <definedName name="_xlnm.Print_Area" localSheetId="0">Alle!$A$9:$F$378</definedName>
    <definedName name="_xlnm.Print_Area" localSheetId="2">'MoKa G'!$A$1:$M$51</definedName>
    <definedName name="_xlnm.Print_Area" localSheetId="1">'MoKa P'!$A$1:$K$52</definedName>
    <definedName name="_xlnm.Print_Area" localSheetId="3">'MoKa VL'!$A$1:$N$98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" l="1"/>
  <c r="J3" i="1"/>
  <c r="K3" i="1"/>
  <c r="L3" i="1"/>
  <c r="M3" i="1"/>
  <c r="N3" i="1"/>
  <c r="O3" i="1"/>
  <c r="Q3" i="1"/>
  <c r="R3" i="1"/>
  <c r="S3" i="1"/>
  <c r="T3" i="1"/>
  <c r="U3" i="1"/>
  <c r="V3" i="1"/>
  <c r="W3" i="1"/>
  <c r="Y3" i="1"/>
  <c r="Z3" i="1"/>
  <c r="AB3" i="1"/>
  <c r="AC3" i="1"/>
  <c r="AD3" i="1"/>
  <c r="AE3" i="1"/>
  <c r="AF3" i="1"/>
  <c r="AG3" i="1"/>
  <c r="AH3" i="1"/>
  <c r="AI3" i="1"/>
  <c r="AJ3" i="1"/>
  <c r="AK3" i="1"/>
  <c r="AL3" i="1"/>
  <c r="C4" i="2" l="1"/>
  <c r="C4" i="3"/>
  <c r="C4" i="4"/>
  <c r="B4" i="4" l="1"/>
  <c r="C6" i="4"/>
  <c r="C5" i="4"/>
  <c r="C5" i="2"/>
  <c r="B4" i="2"/>
  <c r="B4" i="3"/>
  <c r="C5" i="3"/>
  <c r="B6" i="4" l="1"/>
  <c r="C8" i="4"/>
  <c r="B5" i="3"/>
  <c r="C6" i="3"/>
  <c r="C7" i="4"/>
  <c r="B5" i="4"/>
  <c r="C6" i="2"/>
  <c r="B5" i="2"/>
  <c r="A4" i="2"/>
  <c r="C10" i="4" l="1"/>
  <c r="B8" i="4"/>
  <c r="C7" i="2"/>
  <c r="B6" i="2"/>
  <c r="B7" i="4"/>
  <c r="C9" i="4"/>
  <c r="B6" i="3"/>
  <c r="C7" i="3"/>
  <c r="C12" i="4" l="1"/>
  <c r="B10" i="4"/>
  <c r="C8" i="3"/>
  <c r="B7" i="3"/>
  <c r="A4" i="4"/>
  <c r="B9" i="4"/>
  <c r="C11" i="4"/>
  <c r="C8" i="2"/>
  <c r="B7" i="2"/>
  <c r="C14" i="4" l="1"/>
  <c r="B12" i="4"/>
  <c r="B11" i="4"/>
  <c r="C13" i="4"/>
  <c r="C9" i="3"/>
  <c r="B8" i="3"/>
  <c r="B8" i="2"/>
  <c r="C9" i="2"/>
  <c r="B9" i="2" l="1"/>
  <c r="C10" i="2"/>
  <c r="C15" i="4"/>
  <c r="B13" i="4"/>
  <c r="B9" i="3"/>
  <c r="C10" i="3"/>
  <c r="B14" i="4"/>
  <c r="C16" i="4"/>
  <c r="C18" i="4" l="1"/>
  <c r="B16" i="4"/>
  <c r="B15" i="4"/>
  <c r="C17" i="4"/>
  <c r="B10" i="3"/>
  <c r="A8" i="3"/>
  <c r="C11" i="3"/>
  <c r="C11" i="2"/>
  <c r="B10" i="2"/>
  <c r="A8" i="2"/>
  <c r="B11" i="2" l="1"/>
  <c r="C12" i="2"/>
  <c r="C19" i="4"/>
  <c r="B17" i="4"/>
  <c r="C12" i="3"/>
  <c r="B11" i="3"/>
  <c r="C20" i="4"/>
  <c r="B18" i="4"/>
  <c r="A12" i="4"/>
  <c r="B12" i="2" l="1"/>
  <c r="C13" i="2"/>
  <c r="B19" i="4"/>
  <c r="C21" i="4"/>
  <c r="C22" i="4"/>
  <c r="B20" i="4"/>
  <c r="B12" i="3"/>
  <c r="C13" i="3"/>
  <c r="C14" i="3" l="1"/>
  <c r="B13" i="3"/>
  <c r="B21" i="4"/>
  <c r="C23" i="4"/>
  <c r="C14" i="2"/>
  <c r="B13" i="2"/>
  <c r="C24" i="4"/>
  <c r="B22" i="4"/>
  <c r="C26" i="4" l="1"/>
  <c r="B24" i="4"/>
  <c r="A12" i="2"/>
  <c r="C15" i="2"/>
  <c r="B14" i="2"/>
  <c r="B14" i="3"/>
  <c r="A12" i="3"/>
  <c r="C15" i="3"/>
  <c r="C25" i="4"/>
  <c r="B23" i="4"/>
  <c r="C27" i="4" l="1"/>
  <c r="B25" i="4"/>
  <c r="C16" i="3"/>
  <c r="B15" i="3"/>
  <c r="B15" i="2"/>
  <c r="C16" i="2"/>
  <c r="C28" i="4"/>
  <c r="B26" i="4"/>
  <c r="C30" i="4" l="1"/>
  <c r="B28" i="4"/>
  <c r="B27" i="4"/>
  <c r="A20" i="4"/>
  <c r="C29" i="4"/>
  <c r="B16" i="2"/>
  <c r="C17" i="2"/>
  <c r="B16" i="3"/>
  <c r="C17" i="3"/>
  <c r="B29" i="4" l="1"/>
  <c r="C31" i="4"/>
  <c r="B30" i="4"/>
  <c r="C32" i="4"/>
  <c r="C18" i="3"/>
  <c r="B17" i="3"/>
  <c r="B17" i="2"/>
  <c r="C18" i="2"/>
  <c r="C19" i="2" l="1"/>
  <c r="A17" i="2"/>
  <c r="B18" i="2"/>
  <c r="C34" i="4"/>
  <c r="B32" i="4"/>
  <c r="B18" i="3"/>
  <c r="A17" i="3"/>
  <c r="C19" i="3"/>
  <c r="B31" i="4"/>
  <c r="C33" i="4"/>
  <c r="C20" i="2" l="1"/>
  <c r="B19" i="2"/>
  <c r="C35" i="4"/>
  <c r="B33" i="4"/>
  <c r="B19" i="3"/>
  <c r="C20" i="3"/>
  <c r="C36" i="4"/>
  <c r="B34" i="4"/>
  <c r="B35" i="4" l="1"/>
  <c r="C37" i="4"/>
  <c r="A29" i="4"/>
  <c r="C21" i="2"/>
  <c r="B20" i="2"/>
  <c r="C38" i="4"/>
  <c r="B36" i="4"/>
  <c r="B20" i="3"/>
  <c r="C21" i="3"/>
  <c r="B38" i="4" l="1"/>
  <c r="C40" i="4"/>
  <c r="C39" i="4"/>
  <c r="B37" i="4"/>
  <c r="B21" i="3"/>
  <c r="C22" i="3"/>
  <c r="C22" i="2"/>
  <c r="B21" i="2"/>
  <c r="C42" i="4" l="1"/>
  <c r="B40" i="4"/>
  <c r="B39" i="4"/>
  <c r="C41" i="4"/>
  <c r="C23" i="2"/>
  <c r="B22" i="2"/>
  <c r="A21" i="2"/>
  <c r="B22" i="3"/>
  <c r="A21" i="3"/>
  <c r="C23" i="3"/>
  <c r="B23" i="3" l="1"/>
  <c r="C24" i="3"/>
  <c r="C43" i="4"/>
  <c r="B41" i="4"/>
  <c r="B23" i="2"/>
  <c r="C24" i="2"/>
  <c r="B42" i="4"/>
  <c r="C44" i="4"/>
  <c r="C46" i="4" l="1"/>
  <c r="B44" i="4"/>
  <c r="B24" i="3"/>
  <c r="C25" i="3"/>
  <c r="C25" i="2"/>
  <c r="B24" i="2"/>
  <c r="A38" i="4"/>
  <c r="C45" i="4"/>
  <c r="B43" i="4"/>
  <c r="C47" i="4" l="1"/>
  <c r="B45" i="4"/>
  <c r="B25" i="3"/>
  <c r="C26" i="3"/>
  <c r="C26" i="2"/>
  <c r="B25" i="2"/>
  <c r="C48" i="4"/>
  <c r="B46" i="4"/>
  <c r="C27" i="3" l="1"/>
  <c r="A25" i="3"/>
  <c r="B26" i="3"/>
  <c r="C27" i="2"/>
  <c r="B26" i="2"/>
  <c r="A25" i="2"/>
  <c r="C50" i="4"/>
  <c r="B48" i="4"/>
  <c r="B47" i="4"/>
  <c r="C49" i="4"/>
  <c r="C51" i="4" l="1"/>
  <c r="B49" i="4"/>
  <c r="B27" i="2"/>
  <c r="C29" i="2"/>
  <c r="B50" i="4"/>
  <c r="C53" i="4"/>
  <c r="C28" i="3"/>
  <c r="B27" i="3"/>
  <c r="B29" i="2" l="1"/>
  <c r="C30" i="2"/>
  <c r="B28" i="3"/>
  <c r="C29" i="3"/>
  <c r="B51" i="4"/>
  <c r="C54" i="4"/>
  <c r="A46" i="4"/>
  <c r="C55" i="4"/>
  <c r="B53" i="4"/>
  <c r="B55" i="4" l="1"/>
  <c r="C57" i="4"/>
  <c r="C31" i="2"/>
  <c r="B30" i="2"/>
  <c r="C30" i="3"/>
  <c r="B29" i="3"/>
  <c r="C56" i="4"/>
  <c r="B54" i="4"/>
  <c r="B56" i="4" l="1"/>
  <c r="C58" i="4"/>
  <c r="C31" i="3"/>
  <c r="B30" i="3"/>
  <c r="B57" i="4"/>
  <c r="C59" i="4"/>
  <c r="B31" i="2"/>
  <c r="C32" i="2"/>
  <c r="B32" i="2" l="1"/>
  <c r="C33" i="2"/>
  <c r="A31" i="2"/>
  <c r="B59" i="4"/>
  <c r="C61" i="4"/>
  <c r="C60" i="4"/>
  <c r="B58" i="4"/>
  <c r="A30" i="3"/>
  <c r="B31" i="3"/>
  <c r="C32" i="3"/>
  <c r="B33" i="2" l="1"/>
  <c r="C34" i="2"/>
  <c r="C63" i="4"/>
  <c r="B61" i="4"/>
  <c r="B60" i="4"/>
  <c r="C62" i="4"/>
  <c r="C33" i="3"/>
  <c r="B32" i="3"/>
  <c r="B33" i="3" l="1"/>
  <c r="C34" i="3"/>
  <c r="B63" i="4"/>
  <c r="C65" i="4"/>
  <c r="C35" i="2"/>
  <c r="B34" i="2"/>
  <c r="B62" i="4"/>
  <c r="C64" i="4"/>
  <c r="A56" i="4"/>
  <c r="C36" i="2" l="1"/>
  <c r="B35" i="2"/>
  <c r="C66" i="4"/>
  <c r="B64" i="4"/>
  <c r="B34" i="3"/>
  <c r="C35" i="3"/>
  <c r="B65" i="4"/>
  <c r="C67" i="4"/>
  <c r="B36" i="2" l="1"/>
  <c r="A35" i="2"/>
  <c r="C37" i="2"/>
  <c r="B67" i="4"/>
  <c r="C69" i="4"/>
  <c r="C36" i="3"/>
  <c r="B35" i="3"/>
  <c r="A34" i="3"/>
  <c r="C68" i="4"/>
  <c r="B66" i="4"/>
  <c r="B36" i="3" l="1"/>
  <c r="C37" i="3"/>
  <c r="C70" i="4"/>
  <c r="B68" i="4"/>
  <c r="B69" i="4"/>
  <c r="C71" i="4"/>
  <c r="C38" i="2"/>
  <c r="B37" i="2"/>
  <c r="B38" i="2" l="1"/>
  <c r="C39" i="2"/>
  <c r="B70" i="4"/>
  <c r="C72" i="4"/>
  <c r="C38" i="3"/>
  <c r="B37" i="3"/>
  <c r="A65" i="4"/>
  <c r="B71" i="4"/>
  <c r="C73" i="4"/>
  <c r="B39" i="2" l="1"/>
  <c r="C40" i="2"/>
  <c r="B38" i="3"/>
  <c r="C39" i="3"/>
  <c r="C75" i="4"/>
  <c r="B73" i="4"/>
  <c r="B72" i="4"/>
  <c r="C74" i="4"/>
  <c r="B75" i="4" l="1"/>
  <c r="C77" i="4"/>
  <c r="C76" i="4"/>
  <c r="B74" i="4"/>
  <c r="B40" i="2"/>
  <c r="C41" i="2"/>
  <c r="C40" i="3"/>
  <c r="B39" i="3"/>
  <c r="B40" i="3" l="1"/>
  <c r="C41" i="3"/>
  <c r="A39" i="3"/>
  <c r="B41" i="2"/>
  <c r="A39" i="2"/>
  <c r="C42" i="2"/>
  <c r="C79" i="4"/>
  <c r="B77" i="4"/>
  <c r="B76" i="4"/>
  <c r="C78" i="4"/>
  <c r="B42" i="2" l="1"/>
  <c r="C43" i="2"/>
  <c r="B43" i="2" s="1"/>
  <c r="C45" i="2"/>
  <c r="C44" i="3"/>
  <c r="B41" i="3"/>
  <c r="C42" i="3"/>
  <c r="B42" i="3" s="1"/>
  <c r="B79" i="4"/>
  <c r="C81" i="4"/>
  <c r="C80" i="4"/>
  <c r="B78" i="4"/>
  <c r="C84" i="4" l="1"/>
  <c r="B81" i="4"/>
  <c r="B44" i="3"/>
  <c r="C45" i="3"/>
  <c r="B80" i="4"/>
  <c r="C82" i="4"/>
  <c r="B82" i="4" s="1"/>
  <c r="A74" i="4"/>
  <c r="B45" i="2"/>
  <c r="C46" i="2"/>
  <c r="C47" i="2" l="1"/>
  <c r="B46" i="2"/>
  <c r="C86" i="4"/>
  <c r="B84" i="4"/>
  <c r="C85" i="4"/>
  <c r="B45" i="3"/>
  <c r="C46" i="3"/>
  <c r="A44" i="3" l="1"/>
  <c r="B46" i="3"/>
  <c r="C47" i="3"/>
  <c r="B85" i="4"/>
  <c r="C87" i="4"/>
  <c r="C48" i="2"/>
  <c r="A45" i="2"/>
  <c r="B47" i="2"/>
  <c r="B86" i="4"/>
  <c r="C88" i="4"/>
  <c r="C49" i="2" l="1"/>
  <c r="B48" i="2"/>
  <c r="B87" i="4"/>
  <c r="C89" i="4"/>
  <c r="B47" i="3"/>
  <c r="C48" i="3"/>
  <c r="B88" i="4"/>
  <c r="C90" i="4"/>
  <c r="C92" i="4" l="1"/>
  <c r="A84" i="4"/>
  <c r="B90" i="4"/>
  <c r="C91" i="4"/>
  <c r="B89" i="4"/>
  <c r="B49" i="2"/>
  <c r="C50" i="2"/>
  <c r="A48" i="2" s="1"/>
  <c r="B48" i="3"/>
  <c r="C49" i="3"/>
  <c r="A48" i="3" s="1"/>
  <c r="C94" i="4" l="1"/>
  <c r="B92" i="4"/>
  <c r="B91" i="4"/>
  <c r="C93" i="4"/>
  <c r="C96" i="4" l="1"/>
  <c r="B94" i="4"/>
  <c r="C95" i="4"/>
  <c r="B95" i="4" s="1"/>
  <c r="B93" i="4"/>
  <c r="B96" i="4" l="1"/>
  <c r="A93" i="4"/>
  <c r="B28" i="2" l="1"/>
</calcChain>
</file>

<file path=xl/sharedStrings.xml><?xml version="1.0" encoding="utf-8"?>
<sst xmlns="http://schemas.openxmlformats.org/spreadsheetml/2006/main" count="889" uniqueCount="191">
  <si>
    <t xml:space="preserve">Anzal MoKas:  </t>
  </si>
  <si>
    <t>Terminplan 2017</t>
  </si>
  <si>
    <t>Monatswettkampftermine 2015  -  Pistole</t>
  </si>
  <si>
    <t>Monatswettkampftermine 2015 - Gewehr</t>
  </si>
  <si>
    <t>Monatswettkampftermine 2015  -  Vorderlader</t>
  </si>
  <si>
    <t>Datum</t>
  </si>
  <si>
    <t>Wochentag</t>
  </si>
  <si>
    <t>Veran- stallter</t>
  </si>
  <si>
    <t>Ort</t>
  </si>
  <si>
    <t>Urlaub HM</t>
  </si>
  <si>
    <t>Stand- status</t>
  </si>
  <si>
    <t>2.10
Luftpistole</t>
  </si>
  <si>
    <t>2.20
Freie Pistole</t>
  </si>
  <si>
    <t>0.53
Gebrauchs- Pist./Revolver</t>
  </si>
  <si>
    <t>2.40
Sportpistole</t>
  </si>
  <si>
    <t>2.45
Zentr.-Feuer-Pistole</t>
  </si>
  <si>
    <t>2.60
Standardpist.</t>
  </si>
  <si>
    <t>2.30 
OSP</t>
  </si>
  <si>
    <t>1.10
Luftgewehr</t>
  </si>
  <si>
    <t>1.20
KK-Sportgewehr</t>
  </si>
  <si>
    <t>1.56
Unterhebelrepetierer 50m</t>
  </si>
  <si>
    <t>1.58
Ordonanzgewehr</t>
  </si>
  <si>
    <t>1.59
GK Sportgewehr 300m</t>
  </si>
  <si>
    <t>0.10
Selbstlader</t>
  </si>
  <si>
    <t>0.11
Selbstlader ZF</t>
  </si>
  <si>
    <t>0.12
Repetiergewehr ZF</t>
  </si>
  <si>
    <t>0.13
Ordonanzgewehr ZF</t>
  </si>
  <si>
    <t xml:space="preserve">0.90
Ordonanzgewehr-Tradition </t>
  </si>
  <si>
    <t>7.10   Perkussionsgewehr</t>
  </si>
  <si>
    <t>7.15   Perkussionsfreigewehr</t>
  </si>
  <si>
    <t>7.20   Perkussionsdienstgewehr</t>
  </si>
  <si>
    <t>7.30   Steinschlossgewehr 50m</t>
  </si>
  <si>
    <t>7.31   Steinschlossgewehr 100m</t>
  </si>
  <si>
    <t>7.35   Muskete</t>
  </si>
  <si>
    <t>7.40   Perkussionsrevolver</t>
  </si>
  <si>
    <t>7.50   Perkussionspistole</t>
  </si>
  <si>
    <t>7.60   Steinschlosspistole</t>
  </si>
  <si>
    <t>0.70
BD 7.40.01 Perkussionsrevolver Zeitserien</t>
  </si>
  <si>
    <t>0.71
BD 7.61.01 Luntenpistole</t>
  </si>
  <si>
    <t>Anlage geschlossen</t>
  </si>
  <si>
    <r>
      <t>0.53</t>
    </r>
    <r>
      <rPr>
        <b/>
        <sz val="14"/>
        <color indexed="8"/>
        <rFont val="Calibri"/>
        <family val="2"/>
      </rPr>
      <t>/2.19
Gebrauchs- Pist./Revolver</t>
    </r>
  </si>
  <si>
    <t>0.54
Dienstpistole</t>
  </si>
  <si>
    <t>Belegung durch LLZ</t>
  </si>
  <si>
    <t>Sa</t>
  </si>
  <si>
    <t>*  Ersatztermine werden  bei Terminänderungen von den Schießleitern genannt.</t>
  </si>
  <si>
    <t>1.56
Unterhebel- repetierer 50m</t>
  </si>
  <si>
    <t>7.10
Perkussions- gewehr</t>
  </si>
  <si>
    <t>7.15
Perkussions- freigewehr</t>
  </si>
  <si>
    <t>7.20
Perkussions- dienstgewehr</t>
  </si>
  <si>
    <t>7.30
Steinschloss- gewehr 50m</t>
  </si>
  <si>
    <t>7.31   Steinschloss- gewehr 100m</t>
  </si>
  <si>
    <t>7.40
Perkussions- revolver</t>
  </si>
  <si>
    <t>7.50   Perkussions- pistole</t>
  </si>
  <si>
    <t>7.60   Steinschloss- pistole</t>
  </si>
  <si>
    <t>0.70
Perkussions- revolver Zeitserien</t>
  </si>
  <si>
    <t>0.71
Luntenpistole</t>
  </si>
  <si>
    <t>Do</t>
  </si>
  <si>
    <r>
      <t xml:space="preserve">*  </t>
    </r>
    <r>
      <rPr>
        <i/>
        <sz val="14"/>
        <color indexed="8"/>
        <rFont val="Arial"/>
        <family val="2"/>
      </rPr>
      <t>Wettkampftermine für das Folgejahr werden im Dezember/Januar bekanntgegeben.</t>
    </r>
  </si>
  <si>
    <t>Folgetermine im neuen Jahr für Monatswettkämpfe werden durch die Schießleiter schnellstmöglich im Januar festgelegt und sep. ausgehängt!</t>
  </si>
  <si>
    <t>Wettkampftermine 2019</t>
  </si>
  <si>
    <t>Mi</t>
  </si>
  <si>
    <t>Fr</t>
  </si>
  <si>
    <t>So</t>
  </si>
  <si>
    <t>Mo</t>
  </si>
  <si>
    <t>Di</t>
  </si>
  <si>
    <t>Monatswettkampftermine 2021 -  Pistole</t>
  </si>
  <si>
    <t>Monatswettkampftermine 2021-  Gewehr</t>
  </si>
  <si>
    <t>Monatswettkampftermine 2021  -  Vorderlader</t>
  </si>
  <si>
    <t>Pforzheim</t>
  </si>
  <si>
    <r>
      <rPr>
        <b/>
        <sz val="16"/>
        <color indexed="8"/>
        <rFont val="Calibri"/>
        <family val="2"/>
      </rPr>
      <t xml:space="preserve">Terminplan Jahr 2024    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</t>
    </r>
  </si>
  <si>
    <t>Jägerkurs aktuell, 100m Zuganlage/Keiler 50m/Kipphase</t>
  </si>
  <si>
    <t>KJV</t>
  </si>
  <si>
    <t>JVA</t>
  </si>
  <si>
    <t>JVA Heimsheim Stände 71-80</t>
  </si>
  <si>
    <t>JVA Heimsheim Stände 71-80  (7:00 - 15.00 Uhr ca. 15 Schützen)</t>
  </si>
  <si>
    <t>OSP + Pi. Damen + Pistole männlich</t>
  </si>
  <si>
    <t>LLZ</t>
  </si>
  <si>
    <t>KJV      LLZ</t>
  </si>
  <si>
    <t>Gewehr  LK  1 + 2            (16 KK-50m Stände)</t>
  </si>
  <si>
    <t xml:space="preserve">Jägerkurs aktuell, 100m Zuganlage/Keiler 50m/Kipphase                                                     Gewehr  LK 1 + 2             (16 KK 50m Stände)                                  </t>
  </si>
  <si>
    <t>Gewehr LK - 1+2</t>
  </si>
  <si>
    <t>Gewehr LK - 1+2            (16 KK 50m Stände)</t>
  </si>
  <si>
    <t>Gewehr L K - 2</t>
  </si>
  <si>
    <t>Wettkampf Pistole gegen Bayern (Samstagganztägig; Sonntag bis 11.30 Uhr 15 Pist.-stände)</t>
  </si>
  <si>
    <t>Jägerkurs aktuell, 100m Zuganlage/Keiler 50m/Kipphase                                                        Wettkampf Pistole gegen Bayern (Samstag genztätig; Sonntag bis 11.30 Uhr 15 Pist.-stände)</t>
  </si>
  <si>
    <t>Bogen</t>
  </si>
  <si>
    <t>OSP + Pi. Damen + Pistole männlich (Sa. Vorm. + Sonntag bis 11.30 Uhr 15 Pistolenstände)</t>
  </si>
  <si>
    <t>Gewehr  L K - 2 +</t>
  </si>
  <si>
    <t>Gewehr L K - 1 + 2           ( 16 KK-Pistolenstänsde)</t>
  </si>
  <si>
    <t>Internationaler Juniorenwettkampf Gewehr  (kompletter KK-50m Stand und LG-Stand)</t>
  </si>
  <si>
    <t xml:space="preserve">Internationaler Juniorenwettkampf Gewehr  (kompletter KK-50m Stand und LG-Stand)               Bogen </t>
  </si>
  <si>
    <t>LLZ      LLZ</t>
  </si>
  <si>
    <t>JVA      LLZ</t>
  </si>
  <si>
    <t>OSP + Pist. Damen + Pistole männlich (Sa. Vormittag; Sonntag bis 11.30 Uhr 15 Pist.-Stände)</t>
  </si>
  <si>
    <t>OSP + Pist. Damen + Freie Pistole</t>
  </si>
  <si>
    <t>OSP + Pist. Damen + Freie Pistole  (Sa. Vormittag + Sonntag bis 11.30 Uhr 15 Pist.-Stände)</t>
  </si>
  <si>
    <t>Sichtung Gewehr</t>
  </si>
  <si>
    <t>Schüler  VK  Jg. 10</t>
  </si>
  <si>
    <t>Sichtung Gewehr   L K - 2</t>
  </si>
  <si>
    <t>Sichtung Gewehr   L K - 2                                                                                                               Luftgewehr</t>
  </si>
  <si>
    <t>Bogen                                                                                                                                             Luftgewehr</t>
  </si>
  <si>
    <t>Gewehr  L K  - 2 und Luftgewehr</t>
  </si>
  <si>
    <t>Luftgewehr</t>
  </si>
  <si>
    <t>OSP + Pist.- Damen + Pistole männlich</t>
  </si>
  <si>
    <t>Gewehr  L K  1 + 2                                 (18 KK 50m Stände)</t>
  </si>
  <si>
    <t xml:space="preserve">JVA Heimsheim Stände 71-80  (7:00 - 15.00 Uhr ca. 15 Schützen)                                                Gewehr  L K 1 +2                                  (18 KK 50m Stände)                                                                                                            </t>
  </si>
  <si>
    <t>LG Wettkampf gegen Bayern+ Hessen     (gesamte Lufthalle)</t>
  </si>
  <si>
    <t>OSP + ist. Damen + Pistole männlich</t>
  </si>
  <si>
    <t>Gewehr  L K - 1 + 2                                    (18 KK 50m Stände)</t>
  </si>
  <si>
    <t xml:space="preserve">Jägerkurs aktuell, 100m Zuganlage/Keiler 50m/Kipphase                                                      OSP + Pi. Damen + Pistole männlich </t>
  </si>
  <si>
    <t>Landesmeisterschaft auf den Ständen 1-32(Luft); 71-95 (25m); 41-62  (50m)</t>
  </si>
  <si>
    <t>BSV</t>
  </si>
  <si>
    <t>Landesmeisterschaft auf den Ständen 1-32(Luft+ 15m Zi.-St.)); 71-95 (25m); 41-62  (50m)</t>
  </si>
  <si>
    <t>Landesmeisterschaft auf den Ständen 1-32(Luft); 41-62  (50m) 63-68 (nur KK 100m)</t>
  </si>
  <si>
    <t>LLZ     BSV</t>
  </si>
  <si>
    <r>
      <rPr>
        <b/>
        <sz val="11"/>
        <color rgb="FFFF0000"/>
        <rFont val="Calibri"/>
        <family val="2"/>
      </rPr>
      <t xml:space="preserve">Neujahrs- und 3-Königschießen       </t>
    </r>
    <r>
      <rPr>
        <b/>
        <sz val="11"/>
        <rFont val="Calibri"/>
        <family val="2"/>
      </rPr>
      <t xml:space="preserve">                                                                                      </t>
    </r>
    <r>
      <rPr>
        <sz val="11"/>
        <rFont val="Calibri"/>
        <family val="2"/>
      </rPr>
      <t>OSP + Pi. Damen + Pistole männlich</t>
    </r>
  </si>
  <si>
    <t>Oliver K.</t>
  </si>
  <si>
    <t>TRAP - Turbulenzer - SKEET                                (WS-Anlage)</t>
  </si>
  <si>
    <t>Jägerkurs aktuell, 100m Zuganlage/Keiler 50m/Kipphase                                                     Gewehr  LK 1 + 2                                                                                                                            SK Heilbronn (Kuhn) KM Skeet</t>
  </si>
  <si>
    <t>KJV      LLZ        SK HN</t>
  </si>
  <si>
    <t>Jägerkurs aktuell, 100m Zuganlage/Keiler 50m/Kipphase                                                     Gewehr LK - 1+2             (16 KK 50m Stände)                                                                                SK Heilbronn (Kuhn)  KM TRAP</t>
  </si>
  <si>
    <r>
      <t xml:space="preserve">  </t>
    </r>
    <r>
      <rPr>
        <b/>
        <sz val="11"/>
        <color rgb="FFFF0000"/>
        <rFont val="Calibri"/>
        <family val="2"/>
      </rPr>
      <t xml:space="preserve"> Jahreshauptversammlung der SG 1450  im Saal           Beginn  19:00 Uhr</t>
    </r>
    <r>
      <rPr>
        <sz val="11"/>
        <color indexed="8"/>
        <rFont val="Calibri"/>
        <family val="2"/>
      </rPr>
      <t xml:space="preserve">                                             </t>
    </r>
    <r>
      <rPr>
        <sz val="11"/>
        <rFont val="Calibri"/>
        <family val="2"/>
      </rPr>
      <t>Gewehr LK -2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                      OSP + Pi. Damen + Piostole männlich  (Sa. vorm+So. bis 11.30 Uhr 15 Pistolenstänede)            TRAP - Turbulenzer - SKEET</t>
    </r>
  </si>
  <si>
    <t>SG 1450  LLZ      LLZ     Oliver K.</t>
  </si>
  <si>
    <t>BSV  Rangliste  SKEET 1  /  Kreismeisterschaft SKEET                                                                   Kreismeisterschaften VL 100m und 50m</t>
  </si>
  <si>
    <t>BSVSK13  SK 13</t>
  </si>
  <si>
    <t>SG 1450</t>
  </si>
  <si>
    <t>Tag der offenen Tür  (Chr. Himmelfahrt)</t>
  </si>
  <si>
    <t>OSP + Pi. Damen + Pistole männlich                                                                                              Trainerausbildung SKEET</t>
  </si>
  <si>
    <t>LLZ          ??</t>
  </si>
  <si>
    <t>Gewehr LK - 1+2                                                                                                                                Trainerausbildung SKEET</t>
  </si>
  <si>
    <t>Jagdschule Baden Kurpfalz   (genze WS-Anlage)</t>
  </si>
  <si>
    <t>Jagdsch.</t>
  </si>
  <si>
    <t>Jägerkurs aktuell, 100m Zuganlage/Keiler 50m/Kipphase                                                     Gewehr LK -2                                                                                                                            OSP + Pi.; Damen + Pistole männlich  (Sa. vorm. + So. bis 11.30 Uhr 15 Pistolenstände)            Kreismeisterschaften TRAP</t>
  </si>
  <si>
    <t xml:space="preserve">KJV      LLZ      LLZ        SK 13   </t>
  </si>
  <si>
    <t>Kreismeisterschaften VL Flinte</t>
  </si>
  <si>
    <t>SK 13</t>
  </si>
  <si>
    <t>Jägerkurs aktuell, 100m Zuganlage/Keiler 50m/Kipphase                                                             Kreismeisterschaften Jägervereinigung (Turbulenzer / SKEET)</t>
  </si>
  <si>
    <t>KJV      KJV</t>
  </si>
  <si>
    <t>Bogen                                                                                                                                             TRAP - Turbulenzer - SKEET</t>
  </si>
  <si>
    <t>LLZ      Oliver K.</t>
  </si>
  <si>
    <t>LLZ      BSV</t>
  </si>
  <si>
    <t>Gewehr  L K - 2 +                                                                                                                            Internationaler GOLDSTADT-CUP VL-Flinte + BW-Rangliste 1</t>
  </si>
  <si>
    <t>Gewehr  L K - 2 +                                                                                                                            BW-Rangliste VL-Flinte 1</t>
  </si>
  <si>
    <t>LLZ      WSV</t>
  </si>
  <si>
    <t>Landesmeisterschaft auf den Ständen 1-32(Luft); 71-95 (25m); 41-62  (50m)                                   Landesmeisterschaften VL-Flinte</t>
  </si>
  <si>
    <t>BSV    / WSV</t>
  </si>
  <si>
    <t>Internationaler Juniorenwettkampf Gewehr  (kompletter KK-50m Stand und LG-Stand)               Bogen                                                                                                                                             BSV Rangliste SKEET 2</t>
  </si>
  <si>
    <t>LLZ      LLZ      BSV</t>
  </si>
  <si>
    <t>JVA Heimsheim Stände 71-80  (7:00 - 15.00 Uhr ca. 14 Schützen)                                                OSP + Pist. Damen + Pistole männlich (Sa Vormittag; Sonntag bis 11.30 Uhr 15 Pist.-Stände)    Landesmeisterschaften SKEET</t>
  </si>
  <si>
    <t>JVA      LLZ     BSV</t>
  </si>
  <si>
    <t>Landesmeisterschaft auf den Ständen 1-32(Luft); 41-62  (50m) 63-68 (nur KK 100m)                 Landesmeisterschaften  TRAP</t>
  </si>
  <si>
    <t>BSV      BSV</t>
  </si>
  <si>
    <t>Gewehr  L K 1 + 2                                   (16 KK 50m - Stände)                                                             TRAP - Turbulenzer - SKEET</t>
  </si>
  <si>
    <t>LLZ     Oliver K.</t>
  </si>
  <si>
    <t>LLZ     BSV     BSV</t>
  </si>
  <si>
    <t>OSP + Pist. Damen + Freie Pistole  (Sa. Vormittag + Sonntag bis 11.30 Uhr 15 Pist.-Stände)       TRAP  - Turbulenzer -  SKEET</t>
  </si>
  <si>
    <t xml:space="preserve">Oliver K. </t>
  </si>
  <si>
    <t>BSV - Rangliste    SKEET  3</t>
  </si>
  <si>
    <t>Sichtung Gewehr                                                                                                                             TRAP - Turbulenzer - SKEET                      (WS-Anlage)</t>
  </si>
  <si>
    <t>LLZ      LLZ      Oliver K.</t>
  </si>
  <si>
    <t>Sichtung Gewehr                                                                                                                              Bogen Sichtung                                                                                                                              Pforzheimer Jagdturnier  -  60 Scheiben  -  Waffen Landmesser Pokal</t>
  </si>
  <si>
    <t>Bogen                                                                                                                                             BW-Rangliste  VL-Flinte + VM   VL</t>
  </si>
  <si>
    <t>OSP + Pist. Damen + Freie Pistole                                                                                                 TRAP  -  Turbulenzer  -  SKEET                (WS-Anlage)</t>
  </si>
  <si>
    <t>JVA Heimsheim Stände 71-80  (7:00 - 15.00 Uhr ca. 15 Schützen)                                                OSP + Pist. Damen + Freie Pistole                                                                                                 Schüler  Jg 10                                                                                                                                   Jungjägerkurs   2024-2025</t>
  </si>
  <si>
    <t>JVA      LLZ      LLZ     Oliver K.</t>
  </si>
  <si>
    <t>Gewehr  L K  - 2 und Luftgewehr                                                                                                    Jungsjägerkurs  2024-2025</t>
  </si>
  <si>
    <t>Jägerprüfung Schießen</t>
  </si>
  <si>
    <t>Jägerprüfung Theorie</t>
  </si>
  <si>
    <t>Jägerkurs aktuell, 100m Zuganlage/Keiler 50m/Kipphase                                                       JVA Heimsheim Stände 71-80   (7:00 - 15:00  ca. 15 Schützen/                                                    Jungjägerkurs 2024          (WS-Anlage)                                                                                           Kreismeisterschaften  VL 100m + 50m</t>
  </si>
  <si>
    <t>KJV      JVA     Oliver K.  SK 13</t>
  </si>
  <si>
    <t>KJV        SK 13     SK 13</t>
  </si>
  <si>
    <t>Jägerkurs aktuell, 100m Zuganlage/Keiler 50m/Kipphase                                                             Kreismeisterschaften Doppeltrap                                                                                                  Kreismeistterschafen 100m Disziplinen  (Kugel)</t>
  </si>
  <si>
    <r>
      <rPr>
        <b/>
        <sz val="11"/>
        <color rgb="FFFF0000"/>
        <rFont val="Calibri"/>
        <family val="2"/>
      </rPr>
      <t>SG 1450</t>
    </r>
    <r>
      <rPr>
        <sz val="11"/>
        <color indexed="8"/>
        <rFont val="Calibri"/>
        <family val="2"/>
      </rPr>
      <t xml:space="preserve">  LLZ</t>
    </r>
  </si>
  <si>
    <t xml:space="preserve">Gewehr L K -2                                                                                                                                </t>
  </si>
  <si>
    <t xml:space="preserve">LLZ       </t>
  </si>
  <si>
    <t>VM Start</t>
  </si>
  <si>
    <t>Sg 1450</t>
  </si>
  <si>
    <t>LLZ       SG 1450</t>
  </si>
  <si>
    <r>
      <t xml:space="preserve">OSP + Pist.- Damen + Pistole männlich                                                                                          </t>
    </r>
    <r>
      <rPr>
        <sz val="11"/>
        <color rgb="FFFF0000"/>
        <rFont val="Calibri"/>
        <family val="2"/>
      </rPr>
      <t>VM Ende</t>
    </r>
  </si>
  <si>
    <t>OSP + ist. Damen + Pistole männlich                                                                                             Ehrenscheibenschießen  GK Kurz/Lang</t>
  </si>
  <si>
    <t>Ehrungabend der SG 1450 im Saal der Gaststätte</t>
  </si>
  <si>
    <t>Gewehr  L K 1 + 2                                   (16 KK 50m - Stände)                                                      Landesmeisterschaften auf den Ständen 71-90 (25m)</t>
  </si>
  <si>
    <t>Gewehr  L K 1 + 2                                   (16 KK 50m - Stände)                                                      Landesmeisterschaften auf den Ständen 71-90 (25m)                                                                  BW - Rangliste  VL-Fllinte</t>
  </si>
  <si>
    <t>Bogen                                                                                                                                              BW-Cup  VL Flinte                 (Gaststätte Essen)</t>
  </si>
  <si>
    <t>Gewehr  L K -2 + Wettkampf Bayern   (22 KK Pistolenstände)+ 22 LuPi-Stände</t>
  </si>
  <si>
    <r>
      <t xml:space="preserve">KJV      </t>
    </r>
    <r>
      <rPr>
        <sz val="11"/>
        <color rgb="FFFF0000"/>
        <rFont val="Calibri"/>
        <family val="2"/>
      </rPr>
      <t>2.BL</t>
    </r>
  </si>
  <si>
    <r>
      <t xml:space="preserve">Jägerkurs aktuell, 100m Zuganlage/Keiler 50m/Kipphase                                                             </t>
    </r>
    <r>
      <rPr>
        <sz val="11"/>
        <color rgb="FFFF0000"/>
        <rFont val="Calibri"/>
        <family val="2"/>
      </rPr>
      <t>Relegation in die 2. BL LP/LG   Leitung: Franz Möndel</t>
    </r>
    <r>
      <rPr>
        <sz val="11"/>
        <rFont val="Calibri"/>
        <family val="2"/>
      </rPr>
      <t xml:space="preserve">  (Lufthalle komplett)</t>
    </r>
  </si>
  <si>
    <t>Relegation in die 2. BL LP/LG   Leitung: Franz Möndel  (Lufthalle komplett)</t>
  </si>
  <si>
    <t>2. BL</t>
  </si>
  <si>
    <t>Jägerkurs aktuell, 100m Zuganlage/Keiler 50m/Kipphase                                                       OSP + Pi. Damen + Pistole männlich</t>
  </si>
  <si>
    <t>Jägerkurs aktuell, 100m Zuganlage/Keiler 50m/Kipphase                                                      OSP + Pi. Damen + Pistole männlich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</si>
</sst>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ddd"/>
    <numFmt numFmtId="166" formatCode="dd"/>
    <numFmt numFmtId="167" formatCode="mmmm"/>
    <numFmt numFmtId="168" formatCode="h:mm"/>
  </numFmts>
  <fonts count="54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12"/>
      <name val="Calibri"/>
      <family val="2"/>
    </font>
    <font>
      <b/>
      <sz val="22"/>
      <color indexed="10"/>
      <name val="Arial"/>
      <family val="2"/>
    </font>
    <font>
      <b/>
      <sz val="36"/>
      <color indexed="10"/>
      <name val="Arial"/>
      <family val="2"/>
    </font>
    <font>
      <sz val="22"/>
      <color indexed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36"/>
      <color indexed="10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trike/>
      <sz val="14"/>
      <color indexed="8"/>
      <name val="Calibri"/>
      <family val="2"/>
    </font>
    <font>
      <b/>
      <sz val="18"/>
      <color indexed="9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i/>
      <sz val="14"/>
      <color indexed="8"/>
      <name val="Arial"/>
      <family val="2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name val="Calibri"/>
      <family val="1"/>
      <charset val="1"/>
    </font>
    <font>
      <sz val="11"/>
      <name val="Calibri"/>
      <family val="2"/>
    </font>
    <font>
      <b/>
      <sz val="11"/>
      <color rgb="FFFF0000"/>
      <name val="Calibri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2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50"/>
        <bgColor indexed="51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0" borderId="2" applyNumberFormat="0" applyAlignment="0" applyProtection="0"/>
    <xf numFmtId="0" fontId="4" fillId="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21" borderId="0" applyNumberFormat="0" applyBorder="0" applyAlignment="0" applyProtection="0"/>
    <xf numFmtId="0" fontId="39" fillId="22" borderId="4" applyNumberFormat="0" applyAlignment="0" applyProtection="0"/>
    <xf numFmtId="0" fontId="9" fillId="3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3" borderId="9" applyNumberFormat="0" applyAlignment="0" applyProtection="0"/>
  </cellStyleXfs>
  <cellXfs count="218">
    <xf numFmtId="0" fontId="0" fillId="0" borderId="0" xfId="0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164" fontId="22" fillId="4" borderId="10" xfId="0" applyNumberFormat="1" applyFont="1" applyFill="1" applyBorder="1" applyAlignment="1">
      <alignment horizontal="center" vertical="center" wrapText="1"/>
    </xf>
    <xf numFmtId="17" fontId="22" fillId="4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20" fontId="0" fillId="0" borderId="13" xfId="0" applyNumberFormat="1" applyBorder="1" applyAlignment="1">
      <alignment horizontal="center" vertical="center" wrapText="1"/>
    </xf>
    <xf numFmtId="0" fontId="26" fillId="0" borderId="13" xfId="0" applyFont="1" applyBorder="1" applyAlignment="1">
      <alignment horizontal="center"/>
    </xf>
    <xf numFmtId="20" fontId="0" fillId="0" borderId="11" xfId="0" applyNumberFormat="1" applyBorder="1" applyAlignment="1">
      <alignment horizontal="center" vertical="center" wrapText="1"/>
    </xf>
    <xf numFmtId="0" fontId="26" fillId="0" borderId="13" xfId="0" applyFont="1" applyBorder="1" applyAlignment="1">
      <alignment horizontal="center" wrapText="1"/>
    </xf>
    <xf numFmtId="0" fontId="0" fillId="24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/>
    <xf numFmtId="166" fontId="28" fillId="0" borderId="0" xfId="0" applyNumberFormat="1" applyFont="1" applyAlignment="1">
      <alignment horizontal="center"/>
    </xf>
    <xf numFmtId="0" fontId="30" fillId="4" borderId="10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1" fillId="17" borderId="0" xfId="0" applyFont="1" applyFill="1" applyAlignment="1">
      <alignment horizontal="center" vertical="center"/>
    </xf>
    <xf numFmtId="165" fontId="28" fillId="22" borderId="13" xfId="0" applyNumberFormat="1" applyFont="1" applyFill="1" applyBorder="1" applyAlignment="1">
      <alignment horizontal="center"/>
    </xf>
    <xf numFmtId="166" fontId="29" fillId="22" borderId="13" xfId="0" applyNumberFormat="1" applyFont="1" applyFill="1" applyBorder="1" applyAlignment="1">
      <alignment horizontal="center" vertical="center"/>
    </xf>
    <xf numFmtId="20" fontId="33" fillId="22" borderId="13" xfId="0" applyNumberFormat="1" applyFont="1" applyFill="1" applyBorder="1" applyAlignment="1">
      <alignment horizontal="center" vertical="center"/>
    </xf>
    <xf numFmtId="0" fontId="28" fillId="22" borderId="13" xfId="0" applyFont="1" applyFill="1" applyBorder="1" applyAlignment="1">
      <alignment vertical="center"/>
    </xf>
    <xf numFmtId="20" fontId="28" fillId="22" borderId="13" xfId="0" applyNumberFormat="1" applyFont="1" applyFill="1" applyBorder="1" applyAlignment="1">
      <alignment horizontal="center" vertical="center"/>
    </xf>
    <xf numFmtId="0" fontId="28" fillId="22" borderId="18" xfId="0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165" fontId="28" fillId="24" borderId="13" xfId="0" applyNumberFormat="1" applyFont="1" applyFill="1" applyBorder="1" applyAlignment="1">
      <alignment horizontal="center"/>
    </xf>
    <xf numFmtId="166" fontId="32" fillId="24" borderId="13" xfId="0" applyNumberFormat="1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vertical="center"/>
    </xf>
    <xf numFmtId="20" fontId="33" fillId="24" borderId="13" xfId="0" applyNumberFormat="1" applyFont="1" applyFill="1" applyBorder="1" applyAlignment="1">
      <alignment horizontal="center" vertical="center"/>
    </xf>
    <xf numFmtId="168" fontId="33" fillId="24" borderId="13" xfId="0" applyNumberFormat="1" applyFont="1" applyFill="1" applyBorder="1" applyAlignment="1">
      <alignment horizontal="center" vertical="center"/>
    </xf>
    <xf numFmtId="20" fontId="33" fillId="24" borderId="18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24" borderId="13" xfId="0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horizontal="center" vertical="center"/>
    </xf>
    <xf numFmtId="20" fontId="33" fillId="0" borderId="0" xfId="0" applyNumberFormat="1" applyFont="1" applyAlignment="1">
      <alignment horizontal="center" vertical="center"/>
    </xf>
    <xf numFmtId="168" fontId="33" fillId="22" borderId="13" xfId="0" applyNumberFormat="1" applyFont="1" applyFill="1" applyBorder="1" applyAlignment="1">
      <alignment horizontal="center" vertical="center"/>
    </xf>
    <xf numFmtId="168" fontId="33" fillId="22" borderId="18" xfId="0" applyNumberFormat="1" applyFont="1" applyFill="1" applyBorder="1" applyAlignment="1">
      <alignment horizontal="center" vertical="center"/>
    </xf>
    <xf numFmtId="21" fontId="33" fillId="24" borderId="13" xfId="0" applyNumberFormat="1" applyFont="1" applyFill="1" applyBorder="1" applyAlignment="1">
      <alignment horizontal="center" vertical="center"/>
    </xf>
    <xf numFmtId="0" fontId="33" fillId="22" borderId="13" xfId="0" applyFont="1" applyFill="1" applyBorder="1" applyAlignment="1">
      <alignment horizontal="center" vertical="center"/>
    </xf>
    <xf numFmtId="20" fontId="33" fillId="22" borderId="18" xfId="0" applyNumberFormat="1" applyFont="1" applyFill="1" applyBorder="1" applyAlignment="1">
      <alignment horizontal="center" vertical="center"/>
    </xf>
    <xf numFmtId="0" fontId="33" fillId="22" borderId="18" xfId="0" applyFont="1" applyFill="1" applyBorder="1" applyAlignment="1">
      <alignment horizontal="center" vertical="center"/>
    </xf>
    <xf numFmtId="168" fontId="33" fillId="24" borderId="18" xfId="0" applyNumberFormat="1" applyFont="1" applyFill="1" applyBorder="1" applyAlignment="1">
      <alignment horizontal="center" vertical="center"/>
    </xf>
    <xf numFmtId="0" fontId="29" fillId="24" borderId="13" xfId="0" applyFont="1" applyFill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166" fontId="32" fillId="22" borderId="13" xfId="0" applyNumberFormat="1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 wrapText="1"/>
    </xf>
    <xf numFmtId="165" fontId="28" fillId="22" borderId="13" xfId="0" applyNumberFormat="1" applyFont="1" applyFill="1" applyBorder="1" applyAlignment="1">
      <alignment horizontal="center" vertical="center"/>
    </xf>
    <xf numFmtId="0" fontId="29" fillId="22" borderId="13" xfId="0" applyFont="1" applyFill="1" applyBorder="1" applyAlignment="1">
      <alignment horizontal="center" vertical="center"/>
    </xf>
    <xf numFmtId="0" fontId="29" fillId="22" borderId="18" xfId="0" applyFont="1" applyFill="1" applyBorder="1" applyAlignment="1">
      <alignment horizontal="center" vertical="center"/>
    </xf>
    <xf numFmtId="165" fontId="28" fillId="24" borderId="13" xfId="0" applyNumberFormat="1" applyFont="1" applyFill="1" applyBorder="1" applyAlignment="1">
      <alignment horizontal="center" vertical="center"/>
    </xf>
    <xf numFmtId="20" fontId="33" fillId="0" borderId="13" xfId="0" applyNumberFormat="1" applyFont="1" applyBorder="1" applyAlignment="1">
      <alignment horizontal="center" vertical="center"/>
    </xf>
    <xf numFmtId="168" fontId="33" fillId="0" borderId="13" xfId="0" applyNumberFormat="1" applyFont="1" applyBorder="1" applyAlignment="1">
      <alignment horizontal="center" vertical="center"/>
    </xf>
    <xf numFmtId="20" fontId="33" fillId="0" borderId="18" xfId="0" applyNumberFormat="1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165" fontId="28" fillId="0" borderId="13" xfId="0" applyNumberFormat="1" applyFont="1" applyBorder="1" applyAlignment="1">
      <alignment horizontal="center"/>
    </xf>
    <xf numFmtId="166" fontId="29" fillId="0" borderId="13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166" fontId="29" fillId="22" borderId="22" xfId="0" applyNumberFormat="1" applyFont="1" applyFill="1" applyBorder="1" applyAlignment="1">
      <alignment horizontal="center" vertical="center"/>
    </xf>
    <xf numFmtId="20" fontId="33" fillId="22" borderId="22" xfId="0" applyNumberFormat="1" applyFont="1" applyFill="1" applyBorder="1" applyAlignment="1">
      <alignment horizontal="center" vertical="center"/>
    </xf>
    <xf numFmtId="0" fontId="28" fillId="22" borderId="22" xfId="0" applyFont="1" applyFill="1" applyBorder="1" applyAlignment="1">
      <alignment vertical="center"/>
    </xf>
    <xf numFmtId="0" fontId="28" fillId="22" borderId="23" xfId="0" applyFont="1" applyFill="1" applyBorder="1" applyAlignment="1">
      <alignment vertical="center"/>
    </xf>
    <xf numFmtId="0" fontId="28" fillId="0" borderId="15" xfId="0" applyFont="1" applyBorder="1" applyAlignment="1">
      <alignment horizontal="center" vertical="center"/>
    </xf>
    <xf numFmtId="166" fontId="32" fillId="24" borderId="15" xfId="0" applyNumberFormat="1" applyFont="1" applyFill="1" applyBorder="1" applyAlignment="1">
      <alignment horizontal="center" vertical="center"/>
    </xf>
    <xf numFmtId="20" fontId="33" fillId="0" borderId="15" xfId="0" applyNumberFormat="1" applyFont="1" applyBorder="1" applyAlignment="1">
      <alignment horizontal="center" vertical="center"/>
    </xf>
    <xf numFmtId="20" fontId="33" fillId="24" borderId="15" xfId="0" applyNumberFormat="1" applyFont="1" applyFill="1" applyBorder="1" applyAlignment="1">
      <alignment horizontal="center" vertical="center"/>
    </xf>
    <xf numFmtId="20" fontId="33" fillId="24" borderId="24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33" fillId="0" borderId="0" xfId="0" applyFont="1"/>
    <xf numFmtId="166" fontId="38" fillId="0" borderId="0" xfId="0" applyNumberFormat="1" applyFont="1" applyAlignment="1">
      <alignment horizontal="center"/>
    </xf>
    <xf numFmtId="0" fontId="38" fillId="0" borderId="0" xfId="0" applyFont="1"/>
    <xf numFmtId="0" fontId="38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166" fontId="34" fillId="0" borderId="0" xfId="0" applyNumberFormat="1" applyFont="1"/>
    <xf numFmtId="0" fontId="34" fillId="0" borderId="0" xfId="0" applyFont="1"/>
    <xf numFmtId="166" fontId="36" fillId="0" borderId="0" xfId="0" applyNumberFormat="1" applyFont="1" applyAlignment="1">
      <alignment horizontal="left"/>
    </xf>
    <xf numFmtId="17" fontId="21" fillId="4" borderId="10" xfId="0" applyNumberFormat="1" applyFont="1" applyFill="1" applyBorder="1" applyAlignment="1">
      <alignment horizontal="center" vertical="center" wrapText="1"/>
    </xf>
    <xf numFmtId="0" fontId="28" fillId="22" borderId="25" xfId="0" applyFont="1" applyFill="1" applyBorder="1" applyAlignment="1">
      <alignment vertical="center"/>
    </xf>
    <xf numFmtId="20" fontId="33" fillId="24" borderId="25" xfId="0" applyNumberFormat="1" applyFont="1" applyFill="1" applyBorder="1" applyAlignment="1">
      <alignment horizontal="center" vertical="center"/>
    </xf>
    <xf numFmtId="0" fontId="33" fillId="24" borderId="25" xfId="0" applyFont="1" applyFill="1" applyBorder="1" applyAlignment="1">
      <alignment horizontal="center" vertical="center"/>
    </xf>
    <xf numFmtId="168" fontId="33" fillId="22" borderId="25" xfId="0" applyNumberFormat="1" applyFont="1" applyFill="1" applyBorder="1" applyAlignment="1">
      <alignment horizontal="center" vertical="center"/>
    </xf>
    <xf numFmtId="20" fontId="33" fillId="22" borderId="25" xfId="0" applyNumberFormat="1" applyFont="1" applyFill="1" applyBorder="1" applyAlignment="1">
      <alignment horizontal="center" vertical="center"/>
    </xf>
    <xf numFmtId="0" fontId="33" fillId="22" borderId="25" xfId="0" applyFont="1" applyFill="1" applyBorder="1" applyAlignment="1">
      <alignment horizontal="center" vertical="center"/>
    </xf>
    <xf numFmtId="168" fontId="33" fillId="24" borderId="25" xfId="0" applyNumberFormat="1" applyFont="1" applyFill="1" applyBorder="1" applyAlignment="1">
      <alignment horizontal="center" vertical="center"/>
    </xf>
    <xf numFmtId="0" fontId="29" fillId="22" borderId="25" xfId="0" applyFont="1" applyFill="1" applyBorder="1" applyAlignment="1">
      <alignment horizontal="center" vertical="center"/>
    </xf>
    <xf numFmtId="20" fontId="33" fillId="0" borderId="25" xfId="0" applyNumberFormat="1" applyFont="1" applyBorder="1" applyAlignment="1">
      <alignment horizontal="center" vertical="center"/>
    </xf>
    <xf numFmtId="0" fontId="28" fillId="22" borderId="26" xfId="0" applyFont="1" applyFill="1" applyBorder="1" applyAlignment="1">
      <alignment vertical="center"/>
    </xf>
    <xf numFmtId="168" fontId="33" fillId="24" borderId="15" xfId="0" applyNumberFormat="1" applyFont="1" applyFill="1" applyBorder="1" applyAlignment="1">
      <alignment horizontal="center" vertical="center"/>
    </xf>
    <xf numFmtId="20" fontId="33" fillId="24" borderId="27" xfId="0" applyNumberFormat="1" applyFont="1" applyFill="1" applyBorder="1" applyAlignment="1">
      <alignment horizontal="center" vertical="center"/>
    </xf>
    <xf numFmtId="164" fontId="21" fillId="4" borderId="10" xfId="0" applyNumberFormat="1" applyFont="1" applyFill="1" applyBorder="1" applyAlignment="1">
      <alignment horizontal="center" vertical="center" wrapText="1"/>
    </xf>
    <xf numFmtId="0" fontId="21" fillId="22" borderId="28" xfId="0" applyFont="1" applyFill="1" applyBorder="1" applyAlignment="1">
      <alignment horizontal="center" vertical="center" wrapText="1"/>
    </xf>
    <xf numFmtId="164" fontId="21" fillId="22" borderId="28" xfId="0" applyNumberFormat="1" applyFont="1" applyFill="1" applyBorder="1" applyAlignment="1">
      <alignment horizontal="center" vertical="center" wrapText="1"/>
    </xf>
    <xf numFmtId="0" fontId="21" fillId="22" borderId="29" xfId="0" applyFont="1" applyFill="1" applyBorder="1" applyAlignment="1">
      <alignment horizontal="center" vertical="center" wrapText="1"/>
    </xf>
    <xf numFmtId="0" fontId="21" fillId="22" borderId="18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164" fontId="21" fillId="0" borderId="28" xfId="0" applyNumberFormat="1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20" fontId="35" fillId="0" borderId="13" xfId="0" applyNumberFormat="1" applyFont="1" applyBorder="1" applyAlignment="1">
      <alignment horizontal="center" vertical="center"/>
    </xf>
    <xf numFmtId="20" fontId="35" fillId="0" borderId="18" xfId="0" applyNumberFormat="1" applyFont="1" applyBorder="1" applyAlignment="1">
      <alignment horizontal="center" vertical="center"/>
    </xf>
    <xf numFmtId="0" fontId="21" fillId="22" borderId="30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9" fillId="0" borderId="25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20" fontId="33" fillId="0" borderId="22" xfId="0" applyNumberFormat="1" applyFont="1" applyBorder="1" applyAlignment="1">
      <alignment horizontal="center" vertical="center"/>
    </xf>
    <xf numFmtId="0" fontId="28" fillId="0" borderId="22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165" fontId="28" fillId="24" borderId="15" xfId="0" applyNumberFormat="1" applyFont="1" applyFill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1" xfId="0" applyBorder="1"/>
    <xf numFmtId="0" fontId="5" fillId="0" borderId="13" xfId="0" applyFont="1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26" fillId="0" borderId="25" xfId="0" applyFont="1" applyBorder="1" applyAlignment="1">
      <alignment horizontal="center"/>
    </xf>
    <xf numFmtId="0" fontId="26" fillId="0" borderId="28" xfId="0" applyFont="1" applyBorder="1"/>
    <xf numFmtId="0" fontId="26" fillId="0" borderId="28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31" xfId="0" applyBorder="1" applyAlignment="1">
      <alignment wrapText="1"/>
    </xf>
    <xf numFmtId="0" fontId="43" fillId="0" borderId="13" xfId="0" applyFont="1" applyBorder="1"/>
    <xf numFmtId="0" fontId="0" fillId="0" borderId="13" xfId="0" applyBorder="1"/>
    <xf numFmtId="0" fontId="21" fillId="4" borderId="10" xfId="0" applyFont="1" applyFill="1" applyBorder="1" applyAlignment="1">
      <alignment horizontal="center" vertical="center" textRotation="90" wrapText="1"/>
    </xf>
    <xf numFmtId="0" fontId="40" fillId="0" borderId="13" xfId="0" applyFont="1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horizontal="center" vertical="top" wrapText="1"/>
    </xf>
    <xf numFmtId="0" fontId="0" fillId="0" borderId="32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1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0" fontId="41" fillId="0" borderId="13" xfId="0" applyFont="1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4" fillId="0" borderId="28" xfId="0" applyFont="1" applyBorder="1" applyAlignment="1">
      <alignment horizontal="center" vertical="center" wrapText="1"/>
    </xf>
    <xf numFmtId="0" fontId="45" fillId="0" borderId="0" xfId="0" applyFont="1"/>
    <xf numFmtId="0" fontId="42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0" fontId="0" fillId="0" borderId="42" xfId="0" applyBorder="1" applyAlignment="1">
      <alignment horizontal="center"/>
    </xf>
    <xf numFmtId="165" fontId="0" fillId="0" borderId="25" xfId="0" applyNumberFormat="1" applyBorder="1" applyAlignment="1">
      <alignment horizontal="center" vertical="center" wrapText="1"/>
    </xf>
    <xf numFmtId="0" fontId="21" fillId="4" borderId="43" xfId="0" applyFont="1" applyFill="1" applyBorder="1" applyAlignment="1">
      <alignment horizontal="center" vertical="center" wrapText="1"/>
    </xf>
    <xf numFmtId="14" fontId="0" fillId="0" borderId="32" xfId="0" applyNumberForma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top" wrapText="1"/>
    </xf>
    <xf numFmtId="0" fontId="46" fillId="0" borderId="25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top" wrapText="1"/>
    </xf>
    <xf numFmtId="0" fontId="50" fillId="4" borderId="10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wrapText="1"/>
    </xf>
    <xf numFmtId="0" fontId="45" fillId="0" borderId="44" xfId="0" applyFont="1" applyBorder="1"/>
    <xf numFmtId="0" fontId="45" fillId="0" borderId="41" xfId="0" applyFont="1" applyBorder="1"/>
    <xf numFmtId="49" fontId="43" fillId="0" borderId="13" xfId="0" applyNumberFormat="1" applyFont="1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40" fillId="0" borderId="45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46" fillId="0" borderId="25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45" fillId="0" borderId="13" xfId="0" applyFont="1" applyBorder="1" applyAlignment="1">
      <alignment vertical="center" wrapText="1"/>
    </xf>
    <xf numFmtId="0" fontId="0" fillId="0" borderId="46" xfId="0" applyBorder="1" applyAlignment="1">
      <alignment horizontal="center" vertical="center"/>
    </xf>
    <xf numFmtId="165" fontId="0" fillId="0" borderId="47" xfId="0" applyNumberFormat="1" applyBorder="1" applyAlignment="1">
      <alignment horizontal="center" vertical="center" wrapText="1"/>
    </xf>
    <xf numFmtId="0" fontId="0" fillId="26" borderId="13" xfId="0" applyFill="1" applyBorder="1" applyAlignment="1">
      <alignment vertical="center" wrapText="1"/>
    </xf>
    <xf numFmtId="0" fontId="42" fillId="0" borderId="22" xfId="0" applyFont="1" applyBorder="1" applyAlignment="1">
      <alignment horizontal="center" vertical="center" wrapText="1"/>
    </xf>
    <xf numFmtId="0" fontId="41" fillId="26" borderId="13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4" fontId="29" fillId="4" borderId="37" xfId="0" applyNumberFormat="1" applyFont="1" applyFill="1" applyBorder="1" applyAlignment="1">
      <alignment horizontal="center" vertical="center"/>
    </xf>
    <xf numFmtId="167" fontId="32" fillId="0" borderId="12" xfId="0" applyNumberFormat="1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 wrapText="1"/>
    </xf>
    <xf numFmtId="0" fontId="29" fillId="25" borderId="38" xfId="0" applyFont="1" applyFill="1" applyBorder="1" applyAlignment="1">
      <alignment horizontal="center" vertical="center"/>
    </xf>
    <xf numFmtId="0" fontId="33" fillId="0" borderId="39" xfId="0" applyFont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/>
    </xf>
    <xf numFmtId="20" fontId="35" fillId="24" borderId="18" xfId="0" applyNumberFormat="1" applyFont="1" applyFill="1" applyBorder="1" applyAlignment="1">
      <alignment horizontal="center" vertical="center"/>
    </xf>
    <xf numFmtId="167" fontId="32" fillId="0" borderId="33" xfId="0" applyNumberFormat="1" applyFont="1" applyBorder="1" applyAlignment="1">
      <alignment horizontal="center" vertical="center"/>
    </xf>
    <xf numFmtId="167" fontId="32" fillId="0" borderId="34" xfId="0" applyNumberFormat="1" applyFont="1" applyBorder="1" applyAlignment="1">
      <alignment horizontal="center" vertical="center"/>
    </xf>
    <xf numFmtId="167" fontId="32" fillId="0" borderId="35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7" fontId="32" fillId="0" borderId="16" xfId="0" applyNumberFormat="1" applyFont="1" applyBorder="1" applyAlignment="1">
      <alignment horizontal="center" vertical="center"/>
    </xf>
  </cellXfs>
  <cellStyles count="42">
    <cellStyle name="20 % - Akzent1" xfId="1" xr:uid="{00000000-0005-0000-0000-000000000000}"/>
    <cellStyle name="20 % - Akzent2" xfId="2" xr:uid="{00000000-0005-0000-0000-000001000000}"/>
    <cellStyle name="20 % - Akzent3" xfId="3" xr:uid="{00000000-0005-0000-0000-000002000000}"/>
    <cellStyle name="20 % - Akzent4" xfId="4" xr:uid="{00000000-0005-0000-0000-000003000000}"/>
    <cellStyle name="20 % - Akzent5" xfId="5" xr:uid="{00000000-0005-0000-0000-000004000000}"/>
    <cellStyle name="20 % - Akzent6" xfId="6" xr:uid="{00000000-0005-0000-0000-000005000000}"/>
    <cellStyle name="40 % - Akzent1" xfId="7" xr:uid="{00000000-0005-0000-0000-000006000000}"/>
    <cellStyle name="40 % - Akzent2" xfId="8" xr:uid="{00000000-0005-0000-0000-000007000000}"/>
    <cellStyle name="40 % - Akzent3" xfId="9" xr:uid="{00000000-0005-0000-0000-000008000000}"/>
    <cellStyle name="40 % - Akzent4" xfId="10" xr:uid="{00000000-0005-0000-0000-000009000000}"/>
    <cellStyle name="40 % - Akzent5" xfId="11" xr:uid="{00000000-0005-0000-0000-00000A000000}"/>
    <cellStyle name="40 % - Akzent6" xfId="12" xr:uid="{00000000-0005-0000-0000-00000B000000}"/>
    <cellStyle name="60 % - Akzent1" xfId="13" xr:uid="{00000000-0005-0000-0000-00000C000000}"/>
    <cellStyle name="60 % - Akzent2" xfId="14" xr:uid="{00000000-0005-0000-0000-00000D000000}"/>
    <cellStyle name="60 % - Akzent3" xfId="15" xr:uid="{00000000-0005-0000-0000-00000E000000}"/>
    <cellStyle name="60 % - Akzent4" xfId="16" xr:uid="{00000000-0005-0000-0000-00000F000000}"/>
    <cellStyle name="60 % - Akzent5" xfId="17" xr:uid="{00000000-0005-0000-0000-000010000000}"/>
    <cellStyle name="60 % - Akzent6" xfId="18" xr:uid="{00000000-0005-0000-0000-000011000000}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 1" xfId="28" xr:uid="{00000000-0005-0000-0000-00001B000000}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 1" xfId="34" builtinId="16" customBuiltin="1"/>
    <cellStyle name="Überschrift 2" xfId="35" builtinId="17" customBuiltin="1"/>
    <cellStyle name="Überschrift 3" xfId="36" builtinId="18" customBuiltin="1"/>
    <cellStyle name="Überschrift 4" xfId="37" builtinId="19" customBuiltin="1"/>
    <cellStyle name="Überschrift 5" xfId="38" xr:uid="{00000000-0005-0000-0000-000026000000}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2">
    <dxf>
      <font>
        <b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971550</xdr:colOff>
      <xdr:row>55</xdr:row>
      <xdr:rowOff>76200</xdr:rowOff>
    </xdr:from>
    <xdr:to>
      <xdr:col>12</xdr:col>
      <xdr:colOff>1000125</xdr:colOff>
      <xdr:row>58</xdr:row>
      <xdr:rowOff>47625</xdr:rowOff>
    </xdr:to>
    <xdr:pic>
      <xdr:nvPicPr>
        <xdr:cNvPr id="2185" name="Grafik 1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82800" y="13811250"/>
          <a:ext cx="28575" cy="6572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12</xdr:col>
      <xdr:colOff>1190625</xdr:colOff>
      <xdr:row>52</xdr:row>
      <xdr:rowOff>28575</xdr:rowOff>
    </xdr:from>
    <xdr:to>
      <xdr:col>12</xdr:col>
      <xdr:colOff>1219200</xdr:colOff>
      <xdr:row>54</xdr:row>
      <xdr:rowOff>180975</xdr:rowOff>
    </xdr:to>
    <xdr:pic>
      <xdr:nvPicPr>
        <xdr:cNvPr id="2186" name="Grafik 2">
          <a:extLst>
            <a:ext uri="{FF2B5EF4-FFF2-40B4-BE49-F238E27FC236}">
              <a16:creationId xmlns:a16="http://schemas.microsoft.com/office/drawing/2014/main" id="{00000000-0008-0000-01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001875" y="13049250"/>
          <a:ext cx="28575" cy="6381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88"/>
  <sheetViews>
    <sheetView tabSelected="1" topLeftCell="A9" zoomScale="85" zoomScaleNormal="85" workbookViewId="0">
      <selection activeCell="A9" sqref="A9:G378"/>
    </sheetView>
  </sheetViews>
  <sheetFormatPr baseColWidth="10" defaultColWidth="11.44140625" defaultRowHeight="14.4" x14ac:dyDescent="0.3"/>
  <cols>
    <col min="1" max="1" width="10.33203125" style="1" bestFit="1" customWidth="1"/>
    <col min="2" max="2" width="6.33203125" style="2" customWidth="1"/>
    <col min="3" max="3" width="79.6640625" style="3" customWidth="1"/>
    <col min="4" max="4" width="8.6640625" style="2" customWidth="1"/>
    <col min="5" max="5" width="10.5546875" style="2" bestFit="1" customWidth="1"/>
    <col min="6" max="6" width="3" style="2" customWidth="1"/>
    <col min="7" max="7" width="9.109375" style="172" customWidth="1"/>
    <col min="8" max="8" width="3.5546875" style="3" customWidth="1"/>
    <col min="9" max="15" width="11.44140625" style="2"/>
    <col min="16" max="16" width="2.6640625" style="3" customWidth="1"/>
    <col min="17" max="26" width="11.44140625" style="2"/>
    <col min="27" max="27" width="2.88671875" style="3" customWidth="1"/>
    <col min="28" max="16384" width="11.44140625" style="3"/>
  </cols>
  <sheetData>
    <row r="1" spans="1:38" hidden="1" x14ac:dyDescent="0.3"/>
    <row r="2" spans="1:38" hidden="1" x14ac:dyDescent="0.3"/>
    <row r="3" spans="1:38" ht="15" hidden="1" customHeight="1" x14ac:dyDescent="0.3">
      <c r="D3" s="201" t="s">
        <v>0</v>
      </c>
      <c r="E3" s="201"/>
      <c r="F3" s="201"/>
      <c r="G3" s="201"/>
      <c r="H3" s="201"/>
      <c r="I3" s="4">
        <f t="shared" ref="I3:O3" si="0">COUNT(I10:I375)</f>
        <v>10</v>
      </c>
      <c r="J3" s="4">
        <f t="shared" si="0"/>
        <v>10</v>
      </c>
      <c r="K3" s="4">
        <f t="shared" si="0"/>
        <v>10</v>
      </c>
      <c r="L3" s="4">
        <f t="shared" si="0"/>
        <v>11</v>
      </c>
      <c r="M3" s="4">
        <f t="shared" si="0"/>
        <v>11</v>
      </c>
      <c r="N3" s="4">
        <f t="shared" si="0"/>
        <v>11</v>
      </c>
      <c r="O3" s="4">
        <f t="shared" si="0"/>
        <v>11</v>
      </c>
      <c r="P3" s="5"/>
      <c r="Q3" s="4">
        <f t="shared" ref="Q3:W3" si="1">COUNT(Q10:Q375)</f>
        <v>10</v>
      </c>
      <c r="R3" s="4">
        <f t="shared" si="1"/>
        <v>10</v>
      </c>
      <c r="S3" s="4">
        <f t="shared" si="1"/>
        <v>11</v>
      </c>
      <c r="T3" s="4">
        <f t="shared" si="1"/>
        <v>10</v>
      </c>
      <c r="U3" s="4">
        <f t="shared" si="1"/>
        <v>10</v>
      </c>
      <c r="V3" s="4">
        <f t="shared" si="1"/>
        <v>11</v>
      </c>
      <c r="W3" s="4">
        <f t="shared" si="1"/>
        <v>11</v>
      </c>
      <c r="X3" s="4"/>
      <c r="Y3" s="4">
        <f>COUNT(Y10:Y375)</f>
        <v>10</v>
      </c>
      <c r="Z3" s="4">
        <f>COUNT(Z10:Z375)</f>
        <v>10</v>
      </c>
      <c r="AA3" s="5"/>
      <c r="AB3" s="4">
        <f t="shared" ref="AB3:AL3" si="2">COUNT(AB10:AB375)</f>
        <v>11</v>
      </c>
      <c r="AC3" s="4">
        <f t="shared" si="2"/>
        <v>11</v>
      </c>
      <c r="AD3" s="4">
        <f t="shared" si="2"/>
        <v>11</v>
      </c>
      <c r="AE3" s="4">
        <f t="shared" si="2"/>
        <v>11</v>
      </c>
      <c r="AF3" s="4">
        <f t="shared" si="2"/>
        <v>11</v>
      </c>
      <c r="AG3" s="4">
        <f t="shared" si="2"/>
        <v>11</v>
      </c>
      <c r="AH3" s="4">
        <f t="shared" si="2"/>
        <v>11</v>
      </c>
      <c r="AI3" s="4">
        <f t="shared" si="2"/>
        <v>11</v>
      </c>
      <c r="AJ3" s="4">
        <f t="shared" si="2"/>
        <v>11</v>
      </c>
      <c r="AK3" s="4">
        <f t="shared" si="2"/>
        <v>11</v>
      </c>
      <c r="AL3" s="4">
        <f t="shared" si="2"/>
        <v>11</v>
      </c>
    </row>
    <row r="4" spans="1:38" hidden="1" x14ac:dyDescent="0.3"/>
    <row r="5" spans="1:38" hidden="1" x14ac:dyDescent="0.3"/>
    <row r="6" spans="1:38" hidden="1" x14ac:dyDescent="0.3"/>
    <row r="7" spans="1:38" ht="45" hidden="1" customHeight="1" x14ac:dyDescent="0.3">
      <c r="C7" s="6" t="s">
        <v>1</v>
      </c>
      <c r="D7" s="6"/>
      <c r="E7" s="6"/>
      <c r="F7" s="6"/>
      <c r="G7" s="173"/>
      <c r="I7" s="202" t="s">
        <v>2</v>
      </c>
      <c r="J7" s="202"/>
      <c r="K7" s="202"/>
      <c r="L7" s="202"/>
      <c r="M7" s="202"/>
      <c r="N7" s="202"/>
      <c r="O7" s="202"/>
      <c r="P7" s="7"/>
      <c r="Q7" s="202" t="s">
        <v>3</v>
      </c>
      <c r="R7" s="202"/>
      <c r="S7" s="202"/>
      <c r="T7" s="202"/>
      <c r="U7" s="202"/>
      <c r="V7" s="202"/>
      <c r="W7" s="202"/>
      <c r="X7" s="202"/>
      <c r="Y7" s="202"/>
      <c r="Z7" s="202"/>
      <c r="AA7" s="8"/>
      <c r="AB7" s="202" t="s">
        <v>4</v>
      </c>
      <c r="AC7" s="202"/>
      <c r="AD7" s="202"/>
      <c r="AE7" s="202"/>
      <c r="AF7" s="202"/>
      <c r="AG7" s="202"/>
      <c r="AH7" s="202"/>
      <c r="AI7" s="202"/>
      <c r="AJ7" s="202"/>
      <c r="AK7" s="202"/>
      <c r="AL7" s="202"/>
    </row>
    <row r="8" spans="1:38" hidden="1" x14ac:dyDescent="0.3"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97.5" customHeight="1" thickTop="1" x14ac:dyDescent="0.3">
      <c r="A9" s="170" t="s">
        <v>5</v>
      </c>
      <c r="B9" s="151" t="s">
        <v>6</v>
      </c>
      <c r="C9" s="10" t="s">
        <v>69</v>
      </c>
      <c r="D9" s="10" t="s">
        <v>7</v>
      </c>
      <c r="E9" s="10" t="s">
        <v>8</v>
      </c>
      <c r="F9" s="11" t="s">
        <v>9</v>
      </c>
      <c r="G9" s="181" t="s">
        <v>10</v>
      </c>
      <c r="H9" s="12"/>
      <c r="I9" s="10" t="s">
        <v>11</v>
      </c>
      <c r="J9" s="10" t="s">
        <v>12</v>
      </c>
      <c r="K9" s="10" t="s">
        <v>13</v>
      </c>
      <c r="L9" s="13" t="s">
        <v>14</v>
      </c>
      <c r="M9" s="10" t="s">
        <v>15</v>
      </c>
      <c r="N9" s="10" t="s">
        <v>16</v>
      </c>
      <c r="O9" s="10" t="s">
        <v>17</v>
      </c>
      <c r="P9" s="12"/>
      <c r="Q9" s="10" t="s">
        <v>18</v>
      </c>
      <c r="R9" s="10" t="s">
        <v>19</v>
      </c>
      <c r="S9" s="14" t="s">
        <v>20</v>
      </c>
      <c r="T9" s="14" t="s">
        <v>21</v>
      </c>
      <c r="U9" s="14" t="s">
        <v>22</v>
      </c>
      <c r="V9" s="10" t="s">
        <v>23</v>
      </c>
      <c r="W9" s="10" t="s">
        <v>24</v>
      </c>
      <c r="X9" s="10" t="s">
        <v>25</v>
      </c>
      <c r="Y9" s="10" t="s">
        <v>26</v>
      </c>
      <c r="Z9" s="10" t="s">
        <v>27</v>
      </c>
      <c r="AB9" s="10" t="s">
        <v>28</v>
      </c>
      <c r="AC9" s="10" t="s">
        <v>29</v>
      </c>
      <c r="AD9" s="10" t="s">
        <v>30</v>
      </c>
      <c r="AE9" s="13" t="s">
        <v>31</v>
      </c>
      <c r="AF9" s="10" t="s">
        <v>32</v>
      </c>
      <c r="AG9" s="10" t="s">
        <v>33</v>
      </c>
      <c r="AH9" s="10" t="s">
        <v>34</v>
      </c>
      <c r="AI9" s="10" t="s">
        <v>35</v>
      </c>
      <c r="AJ9" s="10" t="s">
        <v>36</v>
      </c>
      <c r="AK9" s="10" t="s">
        <v>37</v>
      </c>
      <c r="AL9" s="10" t="s">
        <v>38</v>
      </c>
    </row>
    <row r="10" spans="1:38" x14ac:dyDescent="0.3">
      <c r="A10" s="171">
        <v>45292</v>
      </c>
      <c r="B10" s="169" t="s">
        <v>63</v>
      </c>
      <c r="C10" s="131" t="s">
        <v>39</v>
      </c>
      <c r="D10" s="16"/>
      <c r="E10" s="16"/>
      <c r="F10" s="16"/>
      <c r="G10" s="174"/>
      <c r="H10" s="17"/>
      <c r="I10" s="16"/>
      <c r="J10" s="16"/>
      <c r="K10" s="16"/>
      <c r="L10" s="16"/>
      <c r="M10" s="16"/>
      <c r="N10" s="16"/>
      <c r="O10" s="16"/>
      <c r="P10" s="17"/>
      <c r="Q10" s="16"/>
      <c r="R10" s="16"/>
      <c r="S10" s="16"/>
      <c r="T10" s="16"/>
      <c r="U10" s="16"/>
      <c r="V10" s="16"/>
      <c r="W10" s="16"/>
      <c r="X10" s="16"/>
      <c r="Y10" s="16"/>
      <c r="Z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38" x14ac:dyDescent="0.3">
      <c r="A11" s="171">
        <v>45293</v>
      </c>
      <c r="B11" s="169" t="s">
        <v>64</v>
      </c>
      <c r="C11" s="131" t="s">
        <v>39</v>
      </c>
      <c r="D11" s="16"/>
      <c r="E11" s="16"/>
      <c r="F11" s="16"/>
      <c r="G11" s="174"/>
      <c r="H11" s="17"/>
      <c r="I11" s="16"/>
      <c r="J11" s="16"/>
      <c r="K11" s="16"/>
      <c r="L11" s="16"/>
      <c r="M11" s="16"/>
      <c r="N11" s="16"/>
      <c r="O11" s="16"/>
      <c r="P11" s="17"/>
      <c r="Q11" s="16"/>
      <c r="R11" s="16"/>
      <c r="S11" s="16"/>
      <c r="T11" s="16"/>
      <c r="U11" s="16"/>
      <c r="V11" s="16"/>
      <c r="W11" s="16"/>
      <c r="X11" s="16"/>
      <c r="Y11" s="16"/>
      <c r="Z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2" spans="1:38" ht="14.25" hidden="1" customHeight="1" x14ac:dyDescent="0.3">
      <c r="A12" s="171">
        <v>45294</v>
      </c>
      <c r="B12" s="169" t="s">
        <v>60</v>
      </c>
      <c r="C12" s="15"/>
      <c r="D12" s="16"/>
      <c r="E12" s="16"/>
      <c r="F12" s="16"/>
      <c r="G12" s="174"/>
      <c r="H12" s="17"/>
      <c r="I12" s="18"/>
      <c r="J12" s="18"/>
      <c r="K12" s="18"/>
      <c r="L12" s="16"/>
      <c r="M12" s="16"/>
      <c r="N12" s="16"/>
      <c r="O12" s="16"/>
      <c r="P12" s="17"/>
      <c r="Q12" s="18"/>
      <c r="R12" s="18"/>
      <c r="S12" s="18"/>
      <c r="T12" s="16"/>
      <c r="U12" s="16"/>
      <c r="V12" s="16"/>
      <c r="W12" s="16"/>
      <c r="X12" s="16"/>
      <c r="Y12" s="16"/>
      <c r="Z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</row>
    <row r="13" spans="1:38" ht="13.8" hidden="1" customHeight="1" x14ac:dyDescent="0.3">
      <c r="A13" s="171">
        <v>45295</v>
      </c>
      <c r="B13" s="169" t="s">
        <v>56</v>
      </c>
      <c r="C13" s="15"/>
      <c r="D13" s="16"/>
      <c r="E13" s="16"/>
      <c r="F13" s="16"/>
      <c r="G13" s="174"/>
      <c r="H13" s="17"/>
      <c r="I13" s="16"/>
      <c r="J13" s="16"/>
      <c r="K13" s="16"/>
      <c r="L13" s="16"/>
      <c r="M13" s="16"/>
      <c r="N13" s="16"/>
      <c r="O13" s="16"/>
      <c r="P13" s="17"/>
      <c r="Q13" s="16"/>
      <c r="R13" s="16"/>
      <c r="S13" s="16"/>
      <c r="T13" s="16"/>
      <c r="U13" s="16"/>
      <c r="V13" s="16"/>
      <c r="W13" s="16"/>
      <c r="X13" s="16"/>
      <c r="Y13" s="16"/>
      <c r="Z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  <row r="14" spans="1:38" x14ac:dyDescent="0.3">
      <c r="A14" s="171">
        <v>45296</v>
      </c>
      <c r="B14" s="169" t="s">
        <v>61</v>
      </c>
      <c r="C14" s="15" t="s">
        <v>75</v>
      </c>
      <c r="D14" s="16" t="s">
        <v>76</v>
      </c>
      <c r="E14" s="16" t="s">
        <v>68</v>
      </c>
      <c r="F14" s="16"/>
      <c r="G14" s="174"/>
      <c r="H14" s="17"/>
      <c r="I14" s="16"/>
      <c r="J14" s="16"/>
      <c r="K14" s="16"/>
      <c r="L14" s="16"/>
      <c r="M14" s="16"/>
      <c r="N14" s="16"/>
      <c r="O14" s="16"/>
      <c r="P14" s="17"/>
      <c r="Q14" s="16"/>
      <c r="R14" s="16"/>
      <c r="S14" s="16"/>
      <c r="T14" s="16"/>
      <c r="U14" s="16"/>
      <c r="V14" s="16"/>
      <c r="W14" s="16"/>
      <c r="X14" s="16"/>
      <c r="Y14" s="16"/>
      <c r="Z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</row>
    <row r="15" spans="1:38" ht="36" customHeight="1" x14ac:dyDescent="0.3">
      <c r="A15" s="171">
        <v>45297</v>
      </c>
      <c r="B15" s="169" t="s">
        <v>43</v>
      </c>
      <c r="C15" s="193" t="s">
        <v>115</v>
      </c>
      <c r="D15" s="16" t="s">
        <v>172</v>
      </c>
      <c r="E15" s="16" t="s">
        <v>68</v>
      </c>
      <c r="F15" s="16"/>
      <c r="G15" s="174"/>
      <c r="H15" s="17"/>
      <c r="I15" s="16"/>
      <c r="J15" s="16"/>
      <c r="K15" s="16"/>
      <c r="L15" s="16"/>
      <c r="M15" s="16"/>
      <c r="N15" s="16"/>
      <c r="O15" s="16"/>
      <c r="P15" s="17"/>
      <c r="Q15" s="16"/>
      <c r="R15" s="16"/>
      <c r="S15" s="16"/>
      <c r="T15" s="16"/>
      <c r="U15" s="16"/>
      <c r="V15" s="16"/>
      <c r="W15" s="16"/>
      <c r="X15" s="16"/>
      <c r="Y15" s="16"/>
      <c r="Z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</row>
    <row r="16" spans="1:38" x14ac:dyDescent="0.3">
      <c r="A16" s="171">
        <v>45298</v>
      </c>
      <c r="B16" s="169" t="s">
        <v>62</v>
      </c>
      <c r="C16" s="15" t="s">
        <v>75</v>
      </c>
      <c r="D16" s="16" t="s">
        <v>76</v>
      </c>
      <c r="E16" s="16" t="s">
        <v>68</v>
      </c>
      <c r="F16" s="16"/>
      <c r="G16" s="174"/>
      <c r="H16" s="17"/>
      <c r="I16" s="16"/>
      <c r="J16" s="16"/>
      <c r="K16" s="16"/>
      <c r="L16" s="16"/>
      <c r="M16" s="16"/>
      <c r="N16" s="16"/>
      <c r="O16" s="16"/>
      <c r="P16" s="17"/>
      <c r="Q16" s="16"/>
      <c r="R16" s="16"/>
      <c r="S16" s="16"/>
      <c r="T16" s="16"/>
      <c r="U16" s="16"/>
      <c r="V16" s="16"/>
      <c r="W16" s="16"/>
      <c r="X16" s="16"/>
      <c r="Y16" s="16"/>
      <c r="Z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</row>
    <row r="17" spans="1:38" hidden="1" x14ac:dyDescent="0.25">
      <c r="A17" s="171">
        <v>45299</v>
      </c>
      <c r="B17" s="169" t="s">
        <v>63</v>
      </c>
      <c r="C17" s="161"/>
      <c r="D17" s="16"/>
      <c r="E17" s="16"/>
      <c r="F17" s="19"/>
      <c r="G17" s="175"/>
      <c r="H17" s="17"/>
      <c r="I17" s="16"/>
      <c r="J17" s="16"/>
      <c r="K17" s="16"/>
      <c r="L17" s="16"/>
      <c r="M17" s="16"/>
      <c r="N17" s="16"/>
      <c r="O17" s="16"/>
      <c r="P17" s="17"/>
      <c r="Q17" s="16"/>
      <c r="R17" s="16"/>
      <c r="S17" s="16"/>
      <c r="T17" s="16"/>
      <c r="U17" s="16"/>
      <c r="V17" s="16"/>
      <c r="W17" s="16"/>
      <c r="X17" s="16"/>
      <c r="Y17" s="16"/>
      <c r="Z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</row>
    <row r="18" spans="1:38" hidden="1" x14ac:dyDescent="0.3">
      <c r="A18" s="171">
        <v>45300</v>
      </c>
      <c r="B18" s="169" t="s">
        <v>64</v>
      </c>
      <c r="C18" s="161"/>
      <c r="D18" s="16"/>
      <c r="E18" s="16"/>
      <c r="F18" s="16"/>
      <c r="G18" s="174"/>
      <c r="H18" s="17"/>
      <c r="I18" s="16"/>
      <c r="J18" s="16"/>
      <c r="K18" s="16"/>
      <c r="L18" s="16"/>
      <c r="M18" s="16"/>
      <c r="N18" s="16"/>
      <c r="O18" s="16"/>
      <c r="P18" s="17"/>
      <c r="Q18" s="16"/>
      <c r="R18" s="16"/>
      <c r="S18" s="16"/>
      <c r="T18" s="16"/>
      <c r="U18" s="16"/>
      <c r="V18" s="16"/>
      <c r="W18" s="16"/>
      <c r="X18" s="16"/>
      <c r="Y18" s="16"/>
      <c r="Z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</row>
    <row r="19" spans="1:38" hidden="1" x14ac:dyDescent="0.3">
      <c r="A19" s="171">
        <v>45301</v>
      </c>
      <c r="B19" s="169" t="s">
        <v>60</v>
      </c>
      <c r="C19" s="161"/>
      <c r="D19" s="16"/>
      <c r="E19" s="16"/>
      <c r="F19" s="16"/>
      <c r="G19" s="174"/>
      <c r="H19" s="17"/>
      <c r="I19" s="16"/>
      <c r="J19" s="16"/>
      <c r="K19" s="16"/>
      <c r="L19" s="18">
        <v>0.5625</v>
      </c>
      <c r="M19" s="18">
        <v>0.60416666666666663</v>
      </c>
      <c r="N19" s="18">
        <v>0.625</v>
      </c>
      <c r="O19" s="18">
        <v>0.64583333333333337</v>
      </c>
      <c r="P19" s="17"/>
      <c r="Q19" s="16"/>
      <c r="R19" s="16"/>
      <c r="S19" s="18">
        <v>0.58333333333333337</v>
      </c>
      <c r="T19" s="18"/>
      <c r="U19" s="18"/>
      <c r="V19" s="18">
        <v>0.54166666666666663</v>
      </c>
      <c r="W19" s="18">
        <v>0.54166666666666663</v>
      </c>
      <c r="X19" s="18"/>
      <c r="Y19" s="18"/>
      <c r="Z19" s="18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</row>
    <row r="20" spans="1:38" hidden="1" x14ac:dyDescent="0.3">
      <c r="A20" s="171">
        <v>45302</v>
      </c>
      <c r="B20" s="169" t="s">
        <v>56</v>
      </c>
      <c r="C20" s="158"/>
      <c r="D20" s="16"/>
      <c r="E20" s="16"/>
      <c r="F20" s="16"/>
      <c r="G20" s="174"/>
      <c r="H20" s="17"/>
      <c r="I20" s="16"/>
      <c r="J20" s="16"/>
      <c r="K20" s="16"/>
      <c r="L20" s="16"/>
      <c r="M20" s="16"/>
      <c r="N20" s="16"/>
      <c r="O20" s="16"/>
      <c r="P20" s="17"/>
      <c r="Q20" s="16"/>
      <c r="R20" s="16"/>
      <c r="S20" s="16"/>
      <c r="T20" s="16"/>
      <c r="U20" s="16"/>
      <c r="V20" s="16"/>
      <c r="W20" s="16"/>
      <c r="X20" s="16"/>
      <c r="Y20" s="16"/>
      <c r="Z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</row>
    <row r="21" spans="1:38" x14ac:dyDescent="0.3">
      <c r="A21" s="171">
        <v>45303</v>
      </c>
      <c r="B21" s="169" t="s">
        <v>61</v>
      </c>
      <c r="C21" s="158" t="s">
        <v>78</v>
      </c>
      <c r="D21" s="16" t="s">
        <v>76</v>
      </c>
      <c r="E21" s="16" t="s">
        <v>68</v>
      </c>
      <c r="F21" s="16"/>
      <c r="G21" s="174"/>
      <c r="H21" s="17"/>
      <c r="I21" s="16"/>
      <c r="J21" s="16"/>
      <c r="K21" s="16"/>
      <c r="L21" s="18"/>
      <c r="M21" s="18"/>
      <c r="N21" s="18"/>
      <c r="O21" s="18"/>
      <c r="P21" s="17"/>
      <c r="Q21" s="16"/>
      <c r="R21" s="16"/>
      <c r="S21" s="16"/>
      <c r="T21" s="16"/>
      <c r="U21" s="16"/>
      <c r="V21" s="16"/>
      <c r="W21" s="16"/>
      <c r="X21" s="16"/>
      <c r="Y21" s="16"/>
      <c r="Z21" s="16"/>
      <c r="AB21" s="16"/>
      <c r="AC21" s="16"/>
      <c r="AD21" s="16"/>
      <c r="AE21" s="18"/>
      <c r="AF21" s="18"/>
      <c r="AG21" s="18"/>
      <c r="AH21" s="18"/>
      <c r="AI21" s="18"/>
      <c r="AJ21" s="18"/>
      <c r="AK21" s="18"/>
      <c r="AL21" s="16"/>
    </row>
    <row r="22" spans="1:38" ht="28.8" x14ac:dyDescent="0.3">
      <c r="A22" s="171">
        <v>45304</v>
      </c>
      <c r="B22" s="169" t="s">
        <v>43</v>
      </c>
      <c r="C22" s="158" t="s">
        <v>79</v>
      </c>
      <c r="D22" s="16" t="s">
        <v>77</v>
      </c>
      <c r="E22" s="16" t="s">
        <v>68</v>
      </c>
      <c r="F22" s="16"/>
      <c r="G22" s="174"/>
      <c r="H22" s="17"/>
      <c r="I22" s="16"/>
      <c r="J22" s="16"/>
      <c r="K22" s="16"/>
      <c r="L22" s="16"/>
      <c r="M22" s="16"/>
      <c r="N22" s="16"/>
      <c r="O22" s="16"/>
      <c r="P22" s="17"/>
      <c r="Q22" s="16"/>
      <c r="R22" s="16"/>
      <c r="S22" s="16"/>
      <c r="T22" s="16"/>
      <c r="U22" s="16"/>
      <c r="V22" s="16"/>
      <c r="W22" s="16"/>
      <c r="X22" s="16"/>
      <c r="Y22" s="16"/>
      <c r="Z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38" ht="15.75" customHeight="1" x14ac:dyDescent="0.3">
      <c r="A23" s="171">
        <v>45305</v>
      </c>
      <c r="B23" s="169" t="s">
        <v>62</v>
      </c>
      <c r="C23" s="158" t="s">
        <v>78</v>
      </c>
      <c r="D23" s="16" t="s">
        <v>76</v>
      </c>
      <c r="E23" s="16" t="s">
        <v>68</v>
      </c>
      <c r="F23" s="16"/>
      <c r="G23" s="174"/>
      <c r="H23" s="17"/>
      <c r="I23" s="16"/>
      <c r="J23" s="16"/>
      <c r="K23" s="16"/>
      <c r="L23" s="16"/>
      <c r="M23" s="16"/>
      <c r="N23" s="16"/>
      <c r="O23" s="16"/>
      <c r="P23" s="17"/>
      <c r="Q23" s="16"/>
      <c r="R23" s="16"/>
      <c r="S23" s="16"/>
      <c r="T23" s="16"/>
      <c r="U23" s="16"/>
      <c r="V23" s="16"/>
      <c r="W23" s="16"/>
      <c r="X23" s="16"/>
      <c r="Y23" s="16"/>
      <c r="Z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1:38" hidden="1" x14ac:dyDescent="0.3">
      <c r="A24" s="171">
        <v>45306</v>
      </c>
      <c r="B24" s="169" t="s">
        <v>63</v>
      </c>
      <c r="C24" s="15"/>
      <c r="D24" s="141"/>
      <c r="E24" s="16"/>
      <c r="F24" s="16"/>
      <c r="G24" s="174"/>
      <c r="H24" s="17"/>
      <c r="I24" s="16"/>
      <c r="J24" s="16"/>
      <c r="K24" s="16"/>
      <c r="L24" s="16"/>
      <c r="M24" s="16"/>
      <c r="N24" s="16"/>
      <c r="O24" s="16"/>
      <c r="P24" s="17"/>
      <c r="Q24" s="16"/>
      <c r="R24" s="16"/>
      <c r="S24" s="16"/>
      <c r="T24" s="16"/>
      <c r="U24" s="16"/>
      <c r="V24" s="16"/>
      <c r="W24" s="16"/>
      <c r="X24" s="16"/>
      <c r="Y24" s="16"/>
      <c r="Z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hidden="1" x14ac:dyDescent="0.3">
      <c r="A25" s="171">
        <v>45307</v>
      </c>
      <c r="B25" s="169" t="s">
        <v>64</v>
      </c>
      <c r="C25" s="15"/>
      <c r="D25" s="141"/>
      <c r="E25" s="16"/>
      <c r="F25" s="16"/>
      <c r="G25" s="174"/>
      <c r="H25" s="17"/>
      <c r="I25" s="16"/>
      <c r="J25" s="16"/>
      <c r="K25" s="16"/>
      <c r="L25" s="16"/>
      <c r="M25" s="16"/>
      <c r="N25" s="16"/>
      <c r="O25" s="16"/>
      <c r="P25" s="17"/>
      <c r="Q25" s="16"/>
      <c r="R25" s="16"/>
      <c r="S25" s="16"/>
      <c r="T25" s="16"/>
      <c r="U25" s="16"/>
      <c r="V25" s="16"/>
      <c r="W25" s="16"/>
      <c r="X25" s="16"/>
      <c r="Y25" s="16"/>
      <c r="Z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hidden="1" x14ac:dyDescent="0.3">
      <c r="A26" s="171">
        <v>45308</v>
      </c>
      <c r="B26" s="169" t="s">
        <v>60</v>
      </c>
      <c r="C26" s="158"/>
      <c r="D26" s="16"/>
      <c r="E26" s="16"/>
      <c r="F26" s="16"/>
      <c r="G26" s="174"/>
      <c r="H26" s="17"/>
      <c r="I26" s="16"/>
      <c r="J26" s="16"/>
      <c r="K26" s="16"/>
      <c r="L26" s="16"/>
      <c r="M26" s="16"/>
      <c r="N26" s="16"/>
      <c r="O26" s="16"/>
      <c r="P26" s="17"/>
      <c r="Q26" s="16"/>
      <c r="R26" s="16"/>
      <c r="S26" s="16"/>
      <c r="T26" s="16"/>
      <c r="U26" s="16"/>
      <c r="V26" s="16"/>
      <c r="W26" s="16"/>
      <c r="X26" s="16"/>
      <c r="Y26" s="16"/>
      <c r="Z26" s="16"/>
      <c r="AB26" s="18">
        <v>0.47916666666666669</v>
      </c>
      <c r="AC26" s="18"/>
      <c r="AD26" s="18"/>
      <c r="AE26" s="18">
        <v>0.47916666666666669</v>
      </c>
      <c r="AF26" s="18"/>
      <c r="AG26" s="18">
        <v>0.47916666666666669</v>
      </c>
      <c r="AH26" s="18"/>
      <c r="AI26" s="18">
        <v>0.58333333333333337</v>
      </c>
      <c r="AJ26" s="18">
        <v>0.625</v>
      </c>
      <c r="AK26" s="18"/>
      <c r="AL26" s="18"/>
    </row>
    <row r="27" spans="1:38" hidden="1" x14ac:dyDescent="0.3">
      <c r="A27" s="171">
        <v>45309</v>
      </c>
      <c r="B27" s="169" t="s">
        <v>56</v>
      </c>
      <c r="C27" s="150"/>
      <c r="D27" s="16"/>
      <c r="E27" s="16"/>
      <c r="F27" s="16"/>
      <c r="G27" s="174"/>
      <c r="H27" s="17"/>
      <c r="I27" s="16"/>
      <c r="J27" s="16"/>
      <c r="K27" s="16"/>
      <c r="L27" s="16"/>
      <c r="M27" s="16"/>
      <c r="N27" s="16"/>
      <c r="O27" s="16"/>
      <c r="P27" s="17"/>
      <c r="Q27" s="16"/>
      <c r="R27" s="16"/>
      <c r="S27" s="16"/>
      <c r="T27" s="16"/>
      <c r="U27" s="16"/>
      <c r="V27" s="16"/>
      <c r="W27" s="16"/>
      <c r="X27" s="16"/>
      <c r="Y27" s="16"/>
      <c r="Z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</row>
    <row r="28" spans="1:38" ht="18.75" customHeight="1" x14ac:dyDescent="0.3">
      <c r="A28" s="171">
        <v>45310</v>
      </c>
      <c r="B28" s="169" t="s">
        <v>61</v>
      </c>
      <c r="C28" s="15" t="s">
        <v>75</v>
      </c>
      <c r="D28" s="16" t="s">
        <v>76</v>
      </c>
      <c r="E28" s="16" t="s">
        <v>68</v>
      </c>
      <c r="F28" s="16"/>
      <c r="G28" s="174"/>
      <c r="H28" s="17"/>
      <c r="I28" s="16"/>
      <c r="J28" s="16"/>
      <c r="K28" s="16"/>
      <c r="L28" s="16"/>
      <c r="M28" s="16"/>
      <c r="N28" s="16"/>
      <c r="O28" s="16"/>
      <c r="P28" s="17"/>
      <c r="Q28" s="16"/>
      <c r="R28" s="16"/>
      <c r="S28" s="16"/>
      <c r="T28" s="16"/>
      <c r="U28" s="16"/>
      <c r="V28" s="18"/>
      <c r="W28" s="18"/>
      <c r="X28" s="18"/>
      <c r="Y28" s="16"/>
      <c r="Z28" s="16"/>
      <c r="AB28" s="16"/>
      <c r="AC28" s="16"/>
      <c r="AD28" s="16"/>
      <c r="AE28" s="16"/>
      <c r="AF28" s="16"/>
      <c r="AG28" s="16"/>
      <c r="AH28" s="18">
        <v>0.76041666666666663</v>
      </c>
      <c r="AI28" s="16"/>
      <c r="AJ28" s="16"/>
      <c r="AK28" s="18">
        <v>0.76041666666666663</v>
      </c>
      <c r="AL28" s="18">
        <v>0.76041666666666663</v>
      </c>
    </row>
    <row r="29" spans="1:38" ht="27.6" customHeight="1" x14ac:dyDescent="0.3">
      <c r="A29" s="171">
        <v>45311</v>
      </c>
      <c r="B29" s="169" t="s">
        <v>43</v>
      </c>
      <c r="C29" s="158" t="s">
        <v>189</v>
      </c>
      <c r="D29" s="16" t="s">
        <v>77</v>
      </c>
      <c r="E29" s="16" t="s">
        <v>68</v>
      </c>
      <c r="F29" s="16"/>
      <c r="G29" s="174"/>
      <c r="H29" s="17"/>
      <c r="I29" s="16"/>
      <c r="J29" s="16"/>
      <c r="K29" s="16"/>
      <c r="L29" s="16"/>
      <c r="M29" s="16"/>
      <c r="N29" s="16"/>
      <c r="O29" s="16"/>
      <c r="P29" s="17"/>
      <c r="Q29" s="16"/>
      <c r="R29" s="16"/>
      <c r="S29" s="16"/>
      <c r="T29" s="16"/>
      <c r="U29" s="16"/>
      <c r="V29" s="16"/>
      <c r="W29" s="16"/>
      <c r="X29" s="16"/>
      <c r="Y29" s="16"/>
      <c r="Z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</row>
    <row r="30" spans="1:38" x14ac:dyDescent="0.25">
      <c r="A30" s="171">
        <v>45312</v>
      </c>
      <c r="B30" s="169" t="s">
        <v>62</v>
      </c>
      <c r="C30" s="15" t="s">
        <v>75</v>
      </c>
      <c r="D30" s="16" t="s">
        <v>76</v>
      </c>
      <c r="E30" s="16" t="s">
        <v>68</v>
      </c>
      <c r="F30" s="19"/>
      <c r="G30" s="175"/>
      <c r="H30" s="17"/>
      <c r="I30" s="16"/>
      <c r="J30" s="16"/>
      <c r="K30" s="16"/>
      <c r="L30" s="16"/>
      <c r="M30" s="16"/>
      <c r="N30" s="16"/>
      <c r="O30" s="16"/>
      <c r="P30" s="17"/>
      <c r="Q30" s="16"/>
      <c r="R30" s="16"/>
      <c r="S30" s="16"/>
      <c r="T30" s="16"/>
      <c r="U30" s="16"/>
      <c r="V30" s="16"/>
      <c r="W30" s="16"/>
      <c r="X30" s="16"/>
      <c r="Y30" s="16"/>
      <c r="Z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</row>
    <row r="31" spans="1:38" ht="14.25" hidden="1" customHeight="1" x14ac:dyDescent="0.3">
      <c r="A31" s="171">
        <v>45313</v>
      </c>
      <c r="B31" s="169" t="s">
        <v>63</v>
      </c>
      <c r="C31" s="159"/>
      <c r="D31" s="16"/>
      <c r="E31" s="16"/>
      <c r="F31" s="19"/>
      <c r="G31" s="175"/>
      <c r="H31" s="17"/>
      <c r="I31" s="16"/>
      <c r="J31" s="16"/>
      <c r="K31" s="16"/>
      <c r="L31" s="16"/>
      <c r="M31" s="16"/>
      <c r="N31" s="16"/>
      <c r="O31" s="16"/>
      <c r="P31" s="17"/>
      <c r="Q31" s="16"/>
      <c r="R31" s="16"/>
      <c r="S31" s="16"/>
      <c r="T31" s="16"/>
      <c r="U31" s="16"/>
      <c r="V31" s="16"/>
      <c r="W31" s="16"/>
      <c r="X31" s="16"/>
      <c r="Y31" s="16"/>
      <c r="Z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</row>
    <row r="32" spans="1:38" hidden="1" x14ac:dyDescent="0.3">
      <c r="A32" s="171">
        <v>45314</v>
      </c>
      <c r="B32" s="169" t="s">
        <v>64</v>
      </c>
      <c r="C32" s="161"/>
      <c r="D32" s="16"/>
      <c r="E32" s="16"/>
      <c r="F32" s="16"/>
      <c r="G32" s="174"/>
      <c r="H32" s="17"/>
      <c r="I32" s="16"/>
      <c r="J32" s="16"/>
      <c r="K32" s="16"/>
      <c r="L32" s="16"/>
      <c r="M32" s="16"/>
      <c r="N32" s="16"/>
      <c r="O32" s="16"/>
      <c r="P32" s="17"/>
      <c r="Q32" s="16"/>
      <c r="R32" s="16"/>
      <c r="S32" s="16"/>
      <c r="T32" s="18"/>
      <c r="U32" s="18"/>
      <c r="V32" s="16"/>
      <c r="W32" s="16"/>
      <c r="X32" s="18"/>
      <c r="Y32" s="18"/>
      <c r="Z32" s="18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</row>
    <row r="33" spans="1:38" hidden="1" x14ac:dyDescent="0.3">
      <c r="A33" s="171">
        <v>45315</v>
      </c>
      <c r="B33" s="169" t="s">
        <v>60</v>
      </c>
      <c r="C33" s="138"/>
      <c r="D33" s="16"/>
      <c r="E33" s="16"/>
      <c r="F33" s="16"/>
      <c r="G33" s="174"/>
      <c r="H33" s="17"/>
      <c r="I33" s="16"/>
      <c r="J33" s="16"/>
      <c r="K33" s="16"/>
      <c r="L33" s="16"/>
      <c r="M33" s="16"/>
      <c r="N33" s="16"/>
      <c r="O33" s="16"/>
      <c r="P33" s="17"/>
      <c r="Q33" s="16"/>
      <c r="R33" s="16"/>
      <c r="S33" s="16"/>
      <c r="T33" s="18">
        <v>0.54166666666666663</v>
      </c>
      <c r="U33" s="18">
        <v>0.54166666666666663</v>
      </c>
      <c r="V33" s="16"/>
      <c r="W33" s="16"/>
      <c r="X33" s="18">
        <v>0.54166666666666663</v>
      </c>
      <c r="Y33" s="18">
        <v>0.54166666666666663</v>
      </c>
      <c r="Z33" s="18">
        <v>0.54166666666666663</v>
      </c>
      <c r="AB33" s="16"/>
      <c r="AC33" s="18">
        <v>0.54166666666666663</v>
      </c>
      <c r="AD33" s="18">
        <v>0.54166666666666663</v>
      </c>
      <c r="AE33" s="16"/>
      <c r="AF33" s="18">
        <v>0.54166666666666663</v>
      </c>
      <c r="AG33" s="16"/>
      <c r="AH33" s="16"/>
      <c r="AI33" s="16"/>
      <c r="AJ33" s="16"/>
      <c r="AK33" s="16"/>
      <c r="AL33" s="16"/>
    </row>
    <row r="34" spans="1:38" ht="15" hidden="1" customHeight="1" x14ac:dyDescent="0.3">
      <c r="A34" s="171">
        <v>45316</v>
      </c>
      <c r="B34" s="169" t="s">
        <v>56</v>
      </c>
      <c r="C34" s="148"/>
      <c r="D34" s="16"/>
      <c r="E34" s="16"/>
      <c r="F34" s="16"/>
      <c r="G34" s="174"/>
      <c r="H34" s="17"/>
      <c r="I34" s="16"/>
      <c r="J34" s="16"/>
      <c r="K34" s="16"/>
      <c r="L34" s="16"/>
      <c r="M34" s="16"/>
      <c r="N34" s="16"/>
      <c r="O34" s="16"/>
      <c r="P34" s="17"/>
      <c r="Q34" s="16"/>
      <c r="R34" s="16"/>
      <c r="S34" s="16"/>
      <c r="T34" s="16"/>
      <c r="U34" s="16"/>
      <c r="V34" s="16"/>
      <c r="W34" s="16"/>
      <c r="X34" s="16"/>
      <c r="Y34" s="16"/>
      <c r="Z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</row>
    <row r="35" spans="1:38" ht="18" customHeight="1" x14ac:dyDescent="0.3">
      <c r="A35" s="171">
        <v>45317</v>
      </c>
      <c r="B35" s="169" t="s">
        <v>61</v>
      </c>
      <c r="C35" s="158" t="s">
        <v>78</v>
      </c>
      <c r="D35" s="16" t="s">
        <v>76</v>
      </c>
      <c r="E35" s="16" t="s">
        <v>68</v>
      </c>
      <c r="F35" s="16"/>
      <c r="G35" s="174"/>
      <c r="H35" s="17"/>
      <c r="I35" s="16"/>
      <c r="J35" s="16"/>
      <c r="K35" s="16"/>
      <c r="L35" s="16"/>
      <c r="M35" s="16"/>
      <c r="N35" s="16"/>
      <c r="O35" s="18"/>
      <c r="P35" s="17"/>
      <c r="Q35" s="16"/>
      <c r="R35" s="16"/>
      <c r="S35" s="16"/>
      <c r="T35" s="16"/>
      <c r="U35" s="16"/>
      <c r="V35" s="16"/>
      <c r="W35" s="16"/>
      <c r="X35" s="16"/>
      <c r="Y35" s="18"/>
      <c r="Z35" s="16"/>
      <c r="AB35" s="16"/>
      <c r="AC35" s="16"/>
      <c r="AD35" s="16"/>
      <c r="AE35" s="16"/>
      <c r="AF35" s="16"/>
      <c r="AG35" s="16"/>
      <c r="AH35" s="18"/>
      <c r="AI35" s="18"/>
      <c r="AJ35" s="18"/>
      <c r="AK35" s="18"/>
      <c r="AL35" s="16"/>
    </row>
    <row r="36" spans="1:38" ht="28.8" x14ac:dyDescent="0.3">
      <c r="A36" s="171">
        <v>45318</v>
      </c>
      <c r="B36" s="169" t="s">
        <v>43</v>
      </c>
      <c r="C36" s="158" t="s">
        <v>79</v>
      </c>
      <c r="D36" s="16" t="s">
        <v>77</v>
      </c>
      <c r="E36" s="16" t="s">
        <v>68</v>
      </c>
      <c r="F36" s="16"/>
      <c r="G36" s="174"/>
      <c r="H36" s="17"/>
      <c r="I36" s="16"/>
      <c r="J36" s="16"/>
      <c r="K36" s="16"/>
      <c r="L36" s="16"/>
      <c r="M36" s="16"/>
      <c r="N36" s="16"/>
      <c r="O36" s="16"/>
      <c r="P36" s="17"/>
      <c r="Q36" s="16"/>
      <c r="R36" s="16"/>
      <c r="S36" s="16"/>
      <c r="T36" s="16"/>
      <c r="U36" s="16"/>
      <c r="V36" s="16"/>
      <c r="W36" s="16"/>
      <c r="X36" s="16"/>
      <c r="Y36" s="16"/>
      <c r="Z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</row>
    <row r="37" spans="1:38" x14ac:dyDescent="0.3">
      <c r="A37" s="171">
        <v>45319</v>
      </c>
      <c r="B37" s="169" t="s">
        <v>62</v>
      </c>
      <c r="C37" s="158" t="s">
        <v>78</v>
      </c>
      <c r="D37" s="16" t="s">
        <v>76</v>
      </c>
      <c r="E37" s="16" t="s">
        <v>68</v>
      </c>
      <c r="F37" s="16"/>
      <c r="G37" s="174"/>
      <c r="H37" s="17"/>
      <c r="I37" s="16"/>
      <c r="J37" s="16"/>
      <c r="K37" s="16"/>
      <c r="L37" s="16"/>
      <c r="M37" s="16"/>
      <c r="N37" s="16"/>
      <c r="O37" s="16"/>
      <c r="P37" s="17"/>
      <c r="Q37" s="16"/>
      <c r="R37" s="16"/>
      <c r="S37" s="16"/>
      <c r="T37" s="16"/>
      <c r="U37" s="16"/>
      <c r="V37" s="16"/>
      <c r="W37" s="16"/>
      <c r="X37" s="16"/>
      <c r="Y37" s="18"/>
      <c r="Z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</row>
    <row r="38" spans="1:38" hidden="1" x14ac:dyDescent="0.3">
      <c r="A38" s="171">
        <v>45320</v>
      </c>
      <c r="B38" s="169" t="s">
        <v>63</v>
      </c>
      <c r="C38" s="161"/>
      <c r="D38" s="16"/>
      <c r="E38" s="16"/>
      <c r="F38" s="16"/>
      <c r="G38" s="174"/>
      <c r="H38" s="17"/>
      <c r="I38" s="16"/>
      <c r="J38" s="16"/>
      <c r="K38" s="16"/>
      <c r="L38" s="16"/>
      <c r="M38" s="16"/>
      <c r="N38" s="16"/>
      <c r="O38" s="16"/>
      <c r="P38" s="17"/>
      <c r="Q38" s="16"/>
      <c r="R38" s="16"/>
      <c r="S38" s="16"/>
      <c r="T38" s="16"/>
      <c r="U38" s="16"/>
      <c r="V38" s="16"/>
      <c r="W38" s="16"/>
      <c r="X38" s="16"/>
      <c r="Y38" s="16"/>
      <c r="Z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</row>
    <row r="39" spans="1:38" hidden="1" x14ac:dyDescent="0.3">
      <c r="A39" s="171">
        <v>45321</v>
      </c>
      <c r="B39" s="169" t="s">
        <v>64</v>
      </c>
      <c r="C39" s="15"/>
      <c r="D39" s="16"/>
      <c r="E39" s="16"/>
      <c r="F39" s="16"/>
      <c r="G39" s="174"/>
      <c r="H39" s="17"/>
      <c r="I39" s="16"/>
      <c r="J39" s="16"/>
      <c r="K39" s="16"/>
      <c r="L39" s="16"/>
      <c r="M39" s="16"/>
      <c r="N39" s="16"/>
      <c r="O39" s="16"/>
      <c r="P39" s="17"/>
      <c r="Q39" s="16"/>
      <c r="R39" s="16"/>
      <c r="S39" s="16"/>
      <c r="T39" s="16"/>
      <c r="U39" s="16"/>
      <c r="V39" s="16"/>
      <c r="W39" s="16"/>
      <c r="X39" s="16"/>
      <c r="Y39" s="16"/>
      <c r="Z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</row>
    <row r="40" spans="1:38" hidden="1" x14ac:dyDescent="0.3">
      <c r="A40" s="171">
        <v>45322</v>
      </c>
      <c r="B40" s="169" t="s">
        <v>60</v>
      </c>
      <c r="C40" s="15"/>
      <c r="D40" s="16"/>
      <c r="E40" s="16"/>
      <c r="F40" s="16"/>
      <c r="G40" s="174"/>
      <c r="H40" s="17"/>
      <c r="I40" s="18">
        <v>0.5625</v>
      </c>
      <c r="J40" s="18">
        <v>0.60416666666666663</v>
      </c>
      <c r="K40" s="18">
        <v>0.625</v>
      </c>
      <c r="L40" s="16"/>
      <c r="M40" s="16"/>
      <c r="N40" s="16"/>
      <c r="O40" s="16"/>
      <c r="P40" s="17"/>
      <c r="Q40" s="18">
        <v>0.5625</v>
      </c>
      <c r="R40" s="18">
        <v>0.5625</v>
      </c>
      <c r="S40" s="18"/>
      <c r="T40" s="16"/>
      <c r="U40" s="16"/>
      <c r="V40" s="16"/>
      <c r="W40" s="16"/>
      <c r="X40" s="16"/>
      <c r="Y40" s="16"/>
      <c r="Z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</row>
    <row r="41" spans="1:38" hidden="1" x14ac:dyDescent="0.3">
      <c r="A41" s="171">
        <v>45323</v>
      </c>
      <c r="B41" s="169" t="s">
        <v>56</v>
      </c>
      <c r="C41" s="159"/>
      <c r="D41" s="16"/>
      <c r="E41" s="16"/>
      <c r="F41" s="16"/>
      <c r="G41" s="174"/>
      <c r="H41" s="17"/>
      <c r="I41" s="16"/>
      <c r="J41" s="16"/>
      <c r="K41" s="16"/>
      <c r="L41" s="16"/>
      <c r="M41" s="16"/>
      <c r="N41" s="16"/>
      <c r="O41" s="16"/>
      <c r="P41" s="17"/>
      <c r="Q41" s="16"/>
      <c r="R41" s="16"/>
      <c r="S41" s="16"/>
      <c r="T41" s="16"/>
      <c r="U41" s="16"/>
      <c r="V41" s="16"/>
      <c r="W41" s="16"/>
      <c r="X41" s="16"/>
      <c r="Y41" s="16"/>
      <c r="Z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</row>
    <row r="42" spans="1:38" ht="15.75" hidden="1" customHeight="1" x14ac:dyDescent="0.3">
      <c r="A42" s="171">
        <v>45324</v>
      </c>
      <c r="B42" s="169" t="s">
        <v>61</v>
      </c>
      <c r="C42" s="159"/>
      <c r="D42" s="16"/>
      <c r="E42" s="16"/>
      <c r="F42" s="16"/>
      <c r="G42" s="174"/>
      <c r="H42" s="17"/>
      <c r="I42" s="16"/>
      <c r="J42" s="16"/>
      <c r="K42" s="16"/>
      <c r="L42" s="16"/>
      <c r="M42" s="16"/>
      <c r="N42" s="16"/>
      <c r="O42" s="16"/>
      <c r="P42" s="17"/>
      <c r="Q42" s="16"/>
      <c r="R42" s="16"/>
      <c r="S42" s="16"/>
      <c r="T42" s="16"/>
      <c r="U42" s="16"/>
      <c r="V42" s="16"/>
      <c r="W42" s="16"/>
      <c r="X42" s="16"/>
      <c r="Y42" s="16"/>
      <c r="Z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3" spans="1:38" x14ac:dyDescent="0.3">
      <c r="A43" s="171">
        <v>45325</v>
      </c>
      <c r="B43" s="169" t="s">
        <v>43</v>
      </c>
      <c r="C43" s="158" t="s">
        <v>70</v>
      </c>
      <c r="D43" s="16" t="s">
        <v>71</v>
      </c>
      <c r="E43" s="16" t="s">
        <v>68</v>
      </c>
      <c r="F43" s="16"/>
      <c r="G43" s="174"/>
      <c r="H43" s="17"/>
      <c r="I43" s="16"/>
      <c r="J43" s="16"/>
      <c r="K43" s="16"/>
      <c r="L43" s="16"/>
      <c r="M43" s="16"/>
      <c r="N43" s="16"/>
      <c r="O43" s="16"/>
      <c r="P43" s="17"/>
      <c r="Q43" s="16"/>
      <c r="R43" s="16"/>
      <c r="S43" s="16"/>
      <c r="T43" s="16"/>
      <c r="U43" s="16"/>
      <c r="V43" s="16"/>
      <c r="W43" s="16"/>
      <c r="X43" s="16"/>
      <c r="Y43" s="16"/>
      <c r="Z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1:38" hidden="1" x14ac:dyDescent="0.3">
      <c r="A44" s="171">
        <v>45326</v>
      </c>
      <c r="B44" s="169" t="s">
        <v>62</v>
      </c>
      <c r="C44" s="159"/>
      <c r="D44" s="16"/>
      <c r="E44" s="16"/>
      <c r="F44" s="19"/>
      <c r="G44" s="175"/>
      <c r="H44" s="20"/>
      <c r="I44" s="16"/>
      <c r="J44" s="16"/>
      <c r="K44" s="16"/>
      <c r="L44" s="16"/>
      <c r="M44" s="16"/>
      <c r="N44" s="16"/>
      <c r="O44" s="16"/>
      <c r="P44" s="17"/>
      <c r="Q44" s="16"/>
      <c r="R44" s="16"/>
      <c r="S44" s="16"/>
      <c r="T44" s="16"/>
      <c r="U44" s="16"/>
      <c r="V44" s="16"/>
      <c r="W44" s="16"/>
      <c r="X44" s="16"/>
      <c r="Y44" s="16"/>
      <c r="Z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1:38" hidden="1" x14ac:dyDescent="0.3">
      <c r="A45" s="171">
        <v>45327</v>
      </c>
      <c r="B45" s="169" t="s">
        <v>63</v>
      </c>
      <c r="C45" s="159"/>
      <c r="D45" s="16"/>
      <c r="E45" s="16"/>
      <c r="F45" s="19"/>
      <c r="G45" s="175"/>
      <c r="H45" s="17"/>
      <c r="I45" s="16"/>
      <c r="J45" s="16"/>
      <c r="K45" s="16"/>
      <c r="L45" s="16"/>
      <c r="M45" s="16"/>
      <c r="N45" s="16"/>
      <c r="O45" s="16"/>
      <c r="P45" s="17"/>
      <c r="Q45" s="16"/>
      <c r="R45" s="16"/>
      <c r="S45" s="16"/>
      <c r="T45" s="16"/>
      <c r="U45" s="16"/>
      <c r="V45" s="16"/>
      <c r="W45" s="16"/>
      <c r="X45" s="16"/>
      <c r="Y45" s="16"/>
      <c r="Z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1:38" hidden="1" x14ac:dyDescent="0.3">
      <c r="A46" s="171">
        <v>45328</v>
      </c>
      <c r="B46" s="169" t="s">
        <v>64</v>
      </c>
      <c r="C46" s="161"/>
      <c r="D46" s="16"/>
      <c r="E46" s="16"/>
      <c r="F46" s="16"/>
      <c r="G46" s="174"/>
      <c r="H46" s="17"/>
      <c r="I46" s="16"/>
      <c r="J46" s="16"/>
      <c r="K46" s="16"/>
      <c r="L46" s="16"/>
      <c r="M46" s="16"/>
      <c r="N46" s="16"/>
      <c r="O46" s="16"/>
      <c r="P46" s="17"/>
      <c r="Q46" s="16"/>
      <c r="R46" s="16"/>
      <c r="S46" s="16"/>
      <c r="T46" s="16"/>
      <c r="U46" s="16"/>
      <c r="V46" s="16"/>
      <c r="W46" s="16"/>
      <c r="X46" s="16"/>
      <c r="Y46" s="16"/>
      <c r="Z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spans="1:38" hidden="1" x14ac:dyDescent="0.3">
      <c r="A47" s="171">
        <v>45329</v>
      </c>
      <c r="B47" s="169" t="s">
        <v>60</v>
      </c>
      <c r="C47" s="15"/>
      <c r="D47" s="137"/>
      <c r="E47" s="16"/>
      <c r="F47" s="16"/>
      <c r="G47" s="174"/>
      <c r="H47" s="17"/>
      <c r="I47" s="16"/>
      <c r="J47" s="16"/>
      <c r="K47" s="16"/>
      <c r="L47" s="18">
        <v>0.5625</v>
      </c>
      <c r="M47" s="18">
        <v>0.60416666666666663</v>
      </c>
      <c r="N47" s="18">
        <v>0.625</v>
      </c>
      <c r="O47" s="18">
        <v>0.64583333333333337</v>
      </c>
      <c r="P47" s="17"/>
      <c r="Q47" s="16"/>
      <c r="R47" s="16"/>
      <c r="S47" s="18">
        <v>0.58333333333333337</v>
      </c>
      <c r="T47" s="18"/>
      <c r="U47" s="18"/>
      <c r="V47" s="18">
        <v>0.54166666666666663</v>
      </c>
      <c r="W47" s="18">
        <v>0.54166666666666663</v>
      </c>
      <c r="X47" s="18"/>
      <c r="Y47" s="18"/>
      <c r="Z47" s="18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spans="1:38" hidden="1" x14ac:dyDescent="0.3">
      <c r="A48" s="171">
        <v>45330</v>
      </c>
      <c r="B48" s="169" t="s">
        <v>56</v>
      </c>
      <c r="C48" s="15"/>
      <c r="D48" s="137"/>
      <c r="E48" s="16"/>
      <c r="F48" s="16"/>
      <c r="G48" s="174"/>
      <c r="H48" s="17"/>
      <c r="I48" s="16"/>
      <c r="J48" s="16"/>
      <c r="K48" s="16"/>
      <c r="L48" s="16"/>
      <c r="M48" s="16"/>
      <c r="N48" s="16"/>
      <c r="O48" s="16"/>
      <c r="P48" s="17"/>
      <c r="Q48" s="16"/>
      <c r="R48" s="16"/>
      <c r="S48" s="16"/>
      <c r="T48" s="16"/>
      <c r="U48" s="16"/>
      <c r="V48" s="16"/>
      <c r="W48" s="16"/>
      <c r="X48" s="16"/>
      <c r="Y48" s="16"/>
      <c r="Z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1:38" ht="28.8" x14ac:dyDescent="0.3">
      <c r="A49" s="171">
        <v>45331</v>
      </c>
      <c r="B49" s="169" t="s">
        <v>61</v>
      </c>
      <c r="C49" s="15" t="s">
        <v>127</v>
      </c>
      <c r="D49" s="16" t="s">
        <v>128</v>
      </c>
      <c r="E49" s="16" t="s">
        <v>68</v>
      </c>
      <c r="F49" s="16"/>
      <c r="G49" s="174"/>
      <c r="H49" s="17"/>
      <c r="I49" s="16"/>
      <c r="J49" s="16"/>
      <c r="K49" s="16"/>
      <c r="L49" s="18"/>
      <c r="M49" s="18"/>
      <c r="N49" s="18"/>
      <c r="O49" s="18"/>
      <c r="P49" s="17"/>
      <c r="Q49" s="16"/>
      <c r="R49" s="16"/>
      <c r="S49" s="16"/>
      <c r="T49" s="16"/>
      <c r="U49" s="16"/>
      <c r="V49" s="16"/>
      <c r="W49" s="16"/>
      <c r="X49" s="16"/>
      <c r="Y49" s="16"/>
      <c r="Z49" s="16"/>
      <c r="AB49" s="16"/>
      <c r="AC49" s="16"/>
      <c r="AD49" s="16"/>
      <c r="AE49" s="18"/>
      <c r="AF49" s="18"/>
      <c r="AG49" s="18"/>
      <c r="AH49" s="18"/>
      <c r="AI49" s="18"/>
      <c r="AJ49" s="18"/>
      <c r="AK49" s="18"/>
      <c r="AL49" s="16"/>
    </row>
    <row r="50" spans="1:38" ht="28.8" x14ac:dyDescent="0.3">
      <c r="A50" s="171">
        <v>45332</v>
      </c>
      <c r="B50" s="169" t="s">
        <v>43</v>
      </c>
      <c r="C50" s="158" t="s">
        <v>190</v>
      </c>
      <c r="D50" s="137" t="s">
        <v>77</v>
      </c>
      <c r="E50" s="16" t="s">
        <v>68</v>
      </c>
      <c r="F50" s="16"/>
      <c r="G50" s="174"/>
      <c r="H50" s="17"/>
      <c r="I50" s="16"/>
      <c r="J50" s="16"/>
      <c r="K50" s="16"/>
      <c r="L50" s="16"/>
      <c r="M50" s="16"/>
      <c r="N50" s="16"/>
      <c r="O50" s="16"/>
      <c r="P50" s="17"/>
      <c r="Q50" s="16"/>
      <c r="R50" s="16"/>
      <c r="S50" s="16"/>
      <c r="T50" s="16"/>
      <c r="U50" s="16"/>
      <c r="V50" s="16"/>
      <c r="W50" s="16"/>
      <c r="X50" s="16"/>
      <c r="Y50" s="16"/>
      <c r="Z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</row>
    <row r="51" spans="1:38" x14ac:dyDescent="0.3">
      <c r="A51" s="171">
        <v>45333</v>
      </c>
      <c r="B51" s="169" t="s">
        <v>62</v>
      </c>
      <c r="C51" s="15" t="s">
        <v>75</v>
      </c>
      <c r="D51" s="16" t="s">
        <v>76</v>
      </c>
      <c r="E51" s="16" t="s">
        <v>68</v>
      </c>
      <c r="F51" s="16"/>
      <c r="G51" s="174"/>
      <c r="H51" s="17"/>
      <c r="I51" s="16"/>
      <c r="J51" s="16"/>
      <c r="K51" s="16"/>
      <c r="L51" s="16"/>
      <c r="M51" s="16"/>
      <c r="N51" s="16"/>
      <c r="O51" s="16"/>
      <c r="P51" s="17"/>
      <c r="Q51" s="16"/>
      <c r="R51" s="16"/>
      <c r="S51" s="16"/>
      <c r="T51" s="16"/>
      <c r="U51" s="16"/>
      <c r="V51" s="16"/>
      <c r="W51" s="16"/>
      <c r="X51" s="16"/>
      <c r="Y51" s="16"/>
      <c r="Z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</row>
    <row r="52" spans="1:38" hidden="1" x14ac:dyDescent="0.3">
      <c r="A52" s="171">
        <v>45334</v>
      </c>
      <c r="B52" s="169" t="s">
        <v>63</v>
      </c>
      <c r="C52" s="158"/>
      <c r="D52" s="16"/>
      <c r="E52" s="16"/>
      <c r="F52" s="16"/>
      <c r="G52" s="174"/>
      <c r="H52" s="17"/>
      <c r="I52" s="16"/>
      <c r="J52" s="16"/>
      <c r="K52" s="16"/>
      <c r="L52" s="16"/>
      <c r="M52" s="16"/>
      <c r="N52" s="16"/>
      <c r="O52" s="16"/>
      <c r="P52" s="17"/>
      <c r="Q52" s="16"/>
      <c r="R52" s="16"/>
      <c r="S52" s="16"/>
      <c r="T52" s="16"/>
      <c r="U52" s="16"/>
      <c r="V52" s="16"/>
      <c r="W52" s="16"/>
      <c r="X52" s="16"/>
      <c r="Y52" s="16"/>
      <c r="Z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</row>
    <row r="53" spans="1:38" hidden="1" x14ac:dyDescent="0.3">
      <c r="A53" s="171">
        <v>45335</v>
      </c>
      <c r="B53" s="169" t="s">
        <v>64</v>
      </c>
      <c r="C53" s="158"/>
      <c r="D53" s="16"/>
      <c r="E53" s="16"/>
      <c r="F53" s="16"/>
      <c r="G53" s="174"/>
      <c r="H53" s="17"/>
      <c r="I53" s="16"/>
      <c r="J53" s="16"/>
      <c r="K53" s="16"/>
      <c r="L53" s="16"/>
      <c r="M53" s="16"/>
      <c r="N53" s="16"/>
      <c r="O53" s="16"/>
      <c r="P53" s="17"/>
      <c r="Q53" s="16"/>
      <c r="R53" s="16"/>
      <c r="S53" s="16"/>
      <c r="T53" s="16"/>
      <c r="U53" s="16"/>
      <c r="V53" s="16"/>
      <c r="W53" s="16"/>
      <c r="X53" s="16"/>
      <c r="Y53" s="16"/>
      <c r="Z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</row>
    <row r="54" spans="1:38" hidden="1" x14ac:dyDescent="0.3">
      <c r="A54" s="171">
        <v>45336</v>
      </c>
      <c r="B54" s="169" t="s">
        <v>60</v>
      </c>
      <c r="C54" s="158"/>
      <c r="D54" s="16"/>
      <c r="E54" s="16"/>
      <c r="F54" s="16"/>
      <c r="G54" s="174"/>
      <c r="H54" s="17"/>
      <c r="I54" s="16"/>
      <c r="J54" s="16"/>
      <c r="K54" s="16"/>
      <c r="L54" s="16"/>
      <c r="M54" s="16"/>
      <c r="N54" s="16"/>
      <c r="O54" s="16"/>
      <c r="P54" s="17"/>
      <c r="Q54" s="16"/>
      <c r="R54" s="16"/>
      <c r="S54" s="16"/>
      <c r="T54" s="16"/>
      <c r="U54" s="16"/>
      <c r="V54" s="16"/>
      <c r="W54" s="16"/>
      <c r="X54" s="16"/>
      <c r="Y54" s="16"/>
      <c r="Z54" s="16"/>
      <c r="AB54" s="18">
        <v>0.47916666666666669</v>
      </c>
      <c r="AC54" s="18"/>
      <c r="AD54" s="18"/>
      <c r="AE54" s="18">
        <v>0.54166666666666663</v>
      </c>
      <c r="AF54" s="18"/>
      <c r="AG54" s="18">
        <v>0.47916666666666669</v>
      </c>
      <c r="AH54" s="18"/>
      <c r="AI54" s="18">
        <v>0.58333333333333337</v>
      </c>
      <c r="AJ54" s="18">
        <v>0.625</v>
      </c>
      <c r="AK54" s="18"/>
      <c r="AL54" s="18"/>
    </row>
    <row r="55" spans="1:38" ht="14.25" hidden="1" customHeight="1" x14ac:dyDescent="0.3">
      <c r="A55" s="171">
        <v>45337</v>
      </c>
      <c r="B55" s="169" t="s">
        <v>56</v>
      </c>
      <c r="C55" s="15"/>
      <c r="D55" s="137"/>
      <c r="E55" s="16"/>
      <c r="F55" s="16"/>
      <c r="G55" s="174"/>
      <c r="H55" s="17"/>
      <c r="I55" s="16"/>
      <c r="J55" s="16"/>
      <c r="K55" s="16"/>
      <c r="L55" s="16"/>
      <c r="M55" s="16"/>
      <c r="N55" s="16"/>
      <c r="O55" s="16"/>
      <c r="P55" s="17"/>
      <c r="Q55" s="16"/>
      <c r="R55" s="16"/>
      <c r="S55" s="16"/>
      <c r="T55" s="16"/>
      <c r="U55" s="16"/>
      <c r="V55" s="16"/>
      <c r="W55" s="16"/>
      <c r="X55" s="16"/>
      <c r="Y55" s="16"/>
      <c r="Z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</row>
    <row r="56" spans="1:38" ht="14.25" customHeight="1" x14ac:dyDescent="0.3">
      <c r="A56" s="171">
        <v>45338</v>
      </c>
      <c r="B56" s="169" t="s">
        <v>61</v>
      </c>
      <c r="C56" s="158" t="s">
        <v>117</v>
      </c>
      <c r="D56" s="16" t="s">
        <v>116</v>
      </c>
      <c r="E56" s="16" t="s">
        <v>68</v>
      </c>
      <c r="F56" s="16"/>
      <c r="G56" s="174"/>
      <c r="H56" s="17"/>
      <c r="I56" s="16"/>
      <c r="J56" s="16"/>
      <c r="K56" s="16"/>
      <c r="L56" s="16"/>
      <c r="M56" s="16"/>
      <c r="N56" s="16"/>
      <c r="O56" s="16"/>
      <c r="P56" s="17"/>
      <c r="Q56" s="16"/>
      <c r="R56" s="16"/>
      <c r="S56" s="16"/>
      <c r="T56" s="16"/>
      <c r="U56" s="16"/>
      <c r="V56" s="18"/>
      <c r="W56" s="18"/>
      <c r="X56" s="18"/>
      <c r="Y56" s="16"/>
      <c r="Z56" s="16"/>
      <c r="AB56" s="16"/>
      <c r="AC56" s="16"/>
      <c r="AD56" s="16"/>
      <c r="AE56" s="16"/>
      <c r="AF56" s="16"/>
      <c r="AG56" s="16"/>
      <c r="AH56" s="18">
        <v>0.76041666666666663</v>
      </c>
      <c r="AI56" s="16"/>
      <c r="AJ56" s="16"/>
      <c r="AK56" s="18">
        <v>0.76041666666666663</v>
      </c>
      <c r="AL56" s="18">
        <v>0.76041666666666663</v>
      </c>
    </row>
    <row r="57" spans="1:38" ht="28.8" x14ac:dyDescent="0.3">
      <c r="A57" s="171">
        <v>45339</v>
      </c>
      <c r="B57" s="169" t="s">
        <v>43</v>
      </c>
      <c r="C57" s="158" t="s">
        <v>186</v>
      </c>
      <c r="D57" s="137" t="s">
        <v>185</v>
      </c>
      <c r="E57" s="16" t="s">
        <v>68</v>
      </c>
      <c r="F57" s="16"/>
      <c r="G57" s="174"/>
      <c r="H57" s="17"/>
      <c r="I57" s="16"/>
      <c r="J57" s="16"/>
      <c r="K57" s="16"/>
      <c r="L57" s="16"/>
      <c r="M57" s="16"/>
      <c r="N57" s="16"/>
      <c r="O57" s="16"/>
      <c r="P57" s="17"/>
      <c r="Q57" s="16"/>
      <c r="R57" s="16"/>
      <c r="S57" s="16"/>
      <c r="T57" s="16"/>
      <c r="U57" s="16"/>
      <c r="V57" s="16"/>
      <c r="W57" s="16"/>
      <c r="X57" s="16"/>
      <c r="Y57" s="16"/>
      <c r="Z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</row>
    <row r="58" spans="1:38" x14ac:dyDescent="0.3">
      <c r="A58" s="171">
        <v>45340</v>
      </c>
      <c r="B58" s="169" t="s">
        <v>62</v>
      </c>
      <c r="C58" s="200" t="s">
        <v>187</v>
      </c>
      <c r="D58" s="16" t="s">
        <v>188</v>
      </c>
      <c r="E58" s="16" t="s">
        <v>68</v>
      </c>
      <c r="F58" s="16"/>
      <c r="G58" s="174"/>
      <c r="H58" s="17"/>
      <c r="I58" s="16"/>
      <c r="J58" s="16"/>
      <c r="K58" s="16"/>
      <c r="L58" s="16"/>
      <c r="M58" s="16"/>
      <c r="N58" s="16"/>
      <c r="O58" s="16"/>
      <c r="P58" s="17"/>
      <c r="Q58" s="16"/>
      <c r="R58" s="16"/>
      <c r="S58" s="16"/>
      <c r="T58" s="16"/>
      <c r="U58" s="16"/>
      <c r="V58" s="16"/>
      <c r="W58" s="16"/>
      <c r="X58" s="16"/>
      <c r="Y58" s="16"/>
      <c r="Z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</row>
    <row r="59" spans="1:38" hidden="1" x14ac:dyDescent="0.3">
      <c r="A59" s="171">
        <v>45341</v>
      </c>
      <c r="B59" s="169" t="s">
        <v>63</v>
      </c>
      <c r="C59" s="158"/>
      <c r="D59" s="16"/>
      <c r="E59" s="16"/>
      <c r="F59" s="16"/>
      <c r="G59" s="174"/>
      <c r="H59" s="17"/>
      <c r="I59" s="16"/>
      <c r="J59" s="16"/>
      <c r="K59" s="16"/>
      <c r="L59" s="16"/>
      <c r="M59" s="16"/>
      <c r="N59" s="16"/>
      <c r="O59" s="16"/>
      <c r="P59" s="17"/>
      <c r="Q59" s="16"/>
      <c r="R59" s="16"/>
      <c r="S59" s="16"/>
      <c r="T59" s="16"/>
      <c r="U59" s="16"/>
      <c r="V59" s="16"/>
      <c r="W59" s="16"/>
      <c r="X59" s="16"/>
      <c r="Y59" s="16"/>
      <c r="Z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  <row r="60" spans="1:38" hidden="1" x14ac:dyDescent="0.3">
      <c r="A60" s="171">
        <v>45342</v>
      </c>
      <c r="B60" s="169" t="s">
        <v>64</v>
      </c>
      <c r="C60" s="158"/>
      <c r="D60" s="16"/>
      <c r="E60" s="16"/>
      <c r="F60" s="16"/>
      <c r="G60" s="174"/>
      <c r="H60" s="17"/>
      <c r="I60" s="16"/>
      <c r="J60" s="16"/>
      <c r="K60" s="16"/>
      <c r="L60" s="16"/>
      <c r="M60" s="16"/>
      <c r="N60" s="16"/>
      <c r="O60" s="16"/>
      <c r="P60" s="17"/>
      <c r="Q60" s="16"/>
      <c r="R60" s="16"/>
      <c r="S60" s="16"/>
      <c r="T60" s="18"/>
      <c r="U60" s="18"/>
      <c r="V60" s="16"/>
      <c r="W60" s="16"/>
      <c r="X60" s="18"/>
      <c r="Y60" s="18"/>
      <c r="Z60" s="18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</row>
    <row r="61" spans="1:38" hidden="1" x14ac:dyDescent="0.3">
      <c r="A61" s="171">
        <v>45343</v>
      </c>
      <c r="B61" s="169" t="s">
        <v>60</v>
      </c>
      <c r="C61" s="158"/>
      <c r="D61" s="16"/>
      <c r="E61" s="16"/>
      <c r="F61" s="16"/>
      <c r="G61" s="174"/>
      <c r="H61" s="17"/>
      <c r="I61" s="16"/>
      <c r="J61" s="16"/>
      <c r="K61" s="16"/>
      <c r="L61" s="16"/>
      <c r="M61" s="16"/>
      <c r="N61" s="16"/>
      <c r="O61" s="16"/>
      <c r="P61" s="17"/>
      <c r="Q61" s="16"/>
      <c r="R61" s="16"/>
      <c r="S61" s="16"/>
      <c r="T61" s="18">
        <v>0.54166666666666663</v>
      </c>
      <c r="U61" s="18">
        <v>0.54166666666666663</v>
      </c>
      <c r="V61" s="16"/>
      <c r="W61" s="16"/>
      <c r="X61" s="18">
        <v>0.54166666666666663</v>
      </c>
      <c r="Y61" s="18">
        <v>0.54166666666666663</v>
      </c>
      <c r="Z61" s="18">
        <v>0.54166666666666663</v>
      </c>
      <c r="AB61" s="18"/>
      <c r="AC61" s="18">
        <v>0.54166666666666663</v>
      </c>
      <c r="AD61" s="18">
        <v>0.54166666666666663</v>
      </c>
      <c r="AE61" s="18"/>
      <c r="AF61" s="18">
        <v>0.54166666666666663</v>
      </c>
      <c r="AG61" s="16"/>
      <c r="AH61" s="16"/>
      <c r="AI61" s="16"/>
      <c r="AJ61" s="16"/>
      <c r="AK61" s="16"/>
      <c r="AL61" s="16"/>
    </row>
    <row r="62" spans="1:38" hidden="1" x14ac:dyDescent="0.3">
      <c r="A62" s="171">
        <v>45344</v>
      </c>
      <c r="B62" s="169" t="s">
        <v>56</v>
      </c>
      <c r="C62" s="148"/>
      <c r="D62" s="143"/>
      <c r="E62" s="16"/>
      <c r="F62" s="16"/>
      <c r="G62" s="174"/>
      <c r="H62" s="17"/>
      <c r="I62" s="16"/>
      <c r="J62" s="16"/>
      <c r="K62" s="16"/>
      <c r="L62" s="16"/>
      <c r="M62" s="16"/>
      <c r="N62" s="16"/>
      <c r="O62" s="16"/>
      <c r="P62" s="17"/>
      <c r="Q62" s="16"/>
      <c r="R62" s="16"/>
      <c r="S62" s="16"/>
      <c r="T62" s="16"/>
      <c r="U62" s="16"/>
      <c r="V62" s="16"/>
      <c r="W62" s="16"/>
      <c r="X62" s="16"/>
      <c r="Y62" s="16"/>
      <c r="Z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</row>
    <row r="63" spans="1:38" ht="28.8" x14ac:dyDescent="0.3">
      <c r="A63" s="171">
        <v>45345</v>
      </c>
      <c r="B63" s="169" t="s">
        <v>61</v>
      </c>
      <c r="C63" s="158" t="s">
        <v>129</v>
      </c>
      <c r="D63" s="16" t="s">
        <v>128</v>
      </c>
      <c r="E63" s="16" t="s">
        <v>68</v>
      </c>
      <c r="F63" s="16"/>
      <c r="G63" s="174"/>
      <c r="H63" s="17"/>
      <c r="I63" s="18"/>
      <c r="J63" s="18"/>
      <c r="K63" s="18"/>
      <c r="L63" s="16"/>
      <c r="M63" s="16"/>
      <c r="N63" s="16"/>
      <c r="O63" s="18"/>
      <c r="P63" s="17"/>
      <c r="Q63" s="16"/>
      <c r="R63" s="16"/>
      <c r="S63" s="16"/>
      <c r="T63" s="16"/>
      <c r="U63" s="16"/>
      <c r="V63" s="16"/>
      <c r="W63" s="16"/>
      <c r="X63" s="16"/>
      <c r="Y63" s="18"/>
      <c r="Z63" s="16"/>
      <c r="AB63" s="18"/>
      <c r="AC63" s="18"/>
      <c r="AD63" s="18"/>
      <c r="AE63" s="16"/>
      <c r="AF63" s="16"/>
      <c r="AG63" s="16"/>
      <c r="AH63" s="18"/>
      <c r="AI63" s="18"/>
      <c r="AJ63" s="18"/>
      <c r="AK63" s="18"/>
      <c r="AL63" s="16"/>
    </row>
    <row r="64" spans="1:38" ht="43.2" x14ac:dyDescent="0.3">
      <c r="A64" s="171">
        <v>45346</v>
      </c>
      <c r="B64" s="169" t="s">
        <v>43</v>
      </c>
      <c r="C64" s="158" t="s">
        <v>118</v>
      </c>
      <c r="D64" s="137" t="s">
        <v>119</v>
      </c>
      <c r="E64" s="16" t="s">
        <v>68</v>
      </c>
      <c r="F64" s="16"/>
      <c r="G64" s="174"/>
      <c r="H64" s="17"/>
      <c r="I64" s="16"/>
      <c r="J64" s="16"/>
      <c r="K64" s="16"/>
      <c r="L64" s="16"/>
      <c r="M64" s="16"/>
      <c r="N64" s="16"/>
      <c r="O64" s="16"/>
      <c r="P64" s="17"/>
      <c r="Q64" s="16"/>
      <c r="R64" s="16"/>
      <c r="S64" s="16"/>
      <c r="T64" s="16"/>
      <c r="U64" s="16"/>
      <c r="V64" s="16"/>
      <c r="W64" s="16"/>
      <c r="X64" s="16"/>
      <c r="Y64" s="16"/>
      <c r="Z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</row>
    <row r="65" spans="1:38" x14ac:dyDescent="0.3">
      <c r="A65" s="171">
        <v>45347</v>
      </c>
      <c r="B65" s="169" t="s">
        <v>62</v>
      </c>
      <c r="C65" s="158" t="s">
        <v>80</v>
      </c>
      <c r="D65" s="16" t="s">
        <v>76</v>
      </c>
      <c r="E65" s="16" t="s">
        <v>68</v>
      </c>
      <c r="F65" s="16"/>
      <c r="G65" s="174"/>
      <c r="H65" s="20"/>
      <c r="I65" s="16"/>
      <c r="J65" s="16"/>
      <c r="K65" s="16"/>
      <c r="L65" s="16"/>
      <c r="M65" s="16"/>
      <c r="N65" s="16"/>
      <c r="O65" s="16"/>
      <c r="P65" s="17"/>
      <c r="Q65" s="16"/>
      <c r="R65" s="16"/>
      <c r="S65" s="16"/>
      <c r="T65" s="16"/>
      <c r="U65" s="16"/>
      <c r="V65" s="16"/>
      <c r="W65" s="16"/>
      <c r="X65" s="16"/>
      <c r="Y65" s="16"/>
      <c r="Z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</row>
    <row r="66" spans="1:38" hidden="1" x14ac:dyDescent="0.3">
      <c r="A66" s="171">
        <v>45348</v>
      </c>
      <c r="B66" s="169" t="s">
        <v>63</v>
      </c>
      <c r="C66"/>
      <c r="D66" s="137"/>
      <c r="E66" s="16"/>
      <c r="F66" s="16"/>
      <c r="G66" s="174"/>
      <c r="H66" s="17"/>
      <c r="I66" s="16"/>
      <c r="J66" s="16"/>
      <c r="K66" s="16"/>
      <c r="L66" s="16"/>
      <c r="M66" s="16"/>
      <c r="N66" s="16"/>
      <c r="O66" s="16"/>
      <c r="P66" s="17"/>
      <c r="Q66" s="16"/>
      <c r="R66" s="16"/>
      <c r="S66" s="16"/>
      <c r="T66" s="16"/>
      <c r="U66" s="16"/>
      <c r="V66" s="16"/>
      <c r="W66" s="16"/>
      <c r="X66" s="16"/>
      <c r="Y66" s="16"/>
      <c r="Z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</row>
    <row r="67" spans="1:38" hidden="1" x14ac:dyDescent="0.3">
      <c r="A67" s="171">
        <v>45349</v>
      </c>
      <c r="B67" s="169" t="s">
        <v>64</v>
      </c>
      <c r="C67" s="158"/>
      <c r="D67" s="16"/>
      <c r="E67" s="16"/>
      <c r="F67" s="16"/>
      <c r="G67" s="174"/>
      <c r="H67" s="17"/>
      <c r="I67" s="16"/>
      <c r="J67" s="16"/>
      <c r="K67" s="16"/>
      <c r="L67" s="16"/>
      <c r="M67" s="16"/>
      <c r="N67" s="16"/>
      <c r="O67" s="16"/>
      <c r="P67" s="17"/>
      <c r="Q67" s="16"/>
      <c r="R67" s="16"/>
      <c r="S67" s="16"/>
      <c r="T67" s="16"/>
      <c r="U67" s="16"/>
      <c r="V67" s="16"/>
      <c r="W67" s="16"/>
      <c r="X67" s="16"/>
      <c r="Y67" s="16"/>
      <c r="Z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</row>
    <row r="68" spans="1:38" hidden="1" x14ac:dyDescent="0.3">
      <c r="A68" s="171">
        <v>45350</v>
      </c>
      <c r="B68" s="169" t="s">
        <v>60</v>
      </c>
      <c r="C68"/>
      <c r="D68" s="137"/>
      <c r="E68" s="16"/>
      <c r="F68" s="16"/>
      <c r="G68" s="174"/>
      <c r="H68" s="17"/>
      <c r="I68" s="18">
        <v>0.5625</v>
      </c>
      <c r="J68" s="18">
        <v>0.60416666666666663</v>
      </c>
      <c r="K68" s="18">
        <v>0.625</v>
      </c>
      <c r="L68" s="16"/>
      <c r="M68" s="16"/>
      <c r="N68" s="16"/>
      <c r="O68" s="16"/>
      <c r="P68" s="17"/>
      <c r="Q68" s="18">
        <v>0.5625</v>
      </c>
      <c r="R68" s="18">
        <v>0.5625</v>
      </c>
      <c r="S68" s="18"/>
      <c r="T68" s="16"/>
      <c r="U68" s="16"/>
      <c r="V68" s="16"/>
      <c r="W68" s="16"/>
      <c r="X68" s="16"/>
      <c r="Y68" s="16"/>
      <c r="Z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</row>
    <row r="69" spans="1:38" hidden="1" x14ac:dyDescent="0.3">
      <c r="A69" s="171">
        <v>45351</v>
      </c>
      <c r="B69" s="169" t="s">
        <v>56</v>
      </c>
      <c r="C69" s="135"/>
      <c r="D69" s="137"/>
      <c r="E69" s="164"/>
      <c r="F69" s="140"/>
      <c r="G69" s="174"/>
      <c r="H69" s="17"/>
      <c r="I69" s="16"/>
      <c r="J69" s="16"/>
      <c r="K69" s="16"/>
      <c r="L69" s="16"/>
      <c r="M69" s="16"/>
      <c r="N69" s="16"/>
      <c r="O69" s="16"/>
      <c r="P69" s="17"/>
      <c r="Q69" s="16"/>
      <c r="R69" s="16"/>
      <c r="S69" s="16"/>
      <c r="T69" s="16"/>
      <c r="U69" s="16"/>
      <c r="V69" s="16"/>
      <c r="W69" s="16"/>
      <c r="X69" s="16"/>
      <c r="Y69" s="16"/>
      <c r="Z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</row>
    <row r="70" spans="1:38" ht="28.8" x14ac:dyDescent="0.3">
      <c r="A70" s="171">
        <v>45352</v>
      </c>
      <c r="B70" s="169" t="s">
        <v>61</v>
      </c>
      <c r="C70" s="15" t="s">
        <v>127</v>
      </c>
      <c r="D70" s="16" t="s">
        <v>128</v>
      </c>
      <c r="E70" s="16" t="s">
        <v>68</v>
      </c>
      <c r="F70" s="16"/>
      <c r="G70" s="174"/>
      <c r="H70" s="17"/>
      <c r="I70" s="16"/>
      <c r="J70" s="16"/>
      <c r="K70" s="16"/>
      <c r="L70" s="16"/>
      <c r="M70" s="16"/>
      <c r="N70" s="16"/>
      <c r="O70" s="16"/>
      <c r="P70" s="17"/>
      <c r="Q70" s="16"/>
      <c r="R70" s="16"/>
      <c r="S70" s="16"/>
      <c r="T70" s="16"/>
      <c r="U70" s="16"/>
      <c r="V70" s="16"/>
      <c r="W70" s="16"/>
      <c r="X70" s="16"/>
      <c r="Y70" s="16"/>
      <c r="Z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</row>
    <row r="71" spans="1:38" ht="28.8" x14ac:dyDescent="0.3">
      <c r="A71" s="171">
        <v>45353</v>
      </c>
      <c r="B71" s="169" t="s">
        <v>43</v>
      </c>
      <c r="C71" s="158" t="s">
        <v>109</v>
      </c>
      <c r="D71" s="137" t="s">
        <v>77</v>
      </c>
      <c r="E71" s="16" t="s">
        <v>68</v>
      </c>
      <c r="F71" s="16"/>
      <c r="G71" s="174"/>
      <c r="H71" s="17"/>
      <c r="I71" s="16"/>
      <c r="J71" s="16"/>
      <c r="K71" s="16"/>
      <c r="L71" s="16"/>
      <c r="M71" s="16"/>
      <c r="N71" s="16"/>
      <c r="O71" s="16"/>
      <c r="P71" s="17"/>
      <c r="Q71" s="16"/>
      <c r="R71" s="16"/>
      <c r="S71" s="16"/>
      <c r="T71" s="16"/>
      <c r="U71" s="16"/>
      <c r="V71" s="16"/>
      <c r="W71" s="16"/>
      <c r="X71" s="16"/>
      <c r="Y71" s="16"/>
      <c r="Z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</row>
    <row r="72" spans="1:38" x14ac:dyDescent="0.3">
      <c r="A72" s="171">
        <v>45354</v>
      </c>
      <c r="B72" s="169" t="s">
        <v>62</v>
      </c>
      <c r="C72" s="15" t="s">
        <v>75</v>
      </c>
      <c r="D72" s="16" t="s">
        <v>76</v>
      </c>
      <c r="E72" s="16" t="s">
        <v>68</v>
      </c>
      <c r="F72" s="16"/>
      <c r="G72" s="174"/>
      <c r="H72" s="17"/>
      <c r="I72" s="16"/>
      <c r="J72" s="16"/>
      <c r="K72" s="16"/>
      <c r="L72" s="16"/>
      <c r="M72" s="16"/>
      <c r="N72" s="16"/>
      <c r="O72" s="16"/>
      <c r="P72" s="17"/>
      <c r="Q72" s="16"/>
      <c r="R72" s="16"/>
      <c r="S72" s="16"/>
      <c r="T72" s="16"/>
      <c r="U72" s="16"/>
      <c r="V72" s="16"/>
      <c r="W72" s="16"/>
      <c r="X72" s="16"/>
      <c r="Y72" s="16"/>
      <c r="Z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</row>
    <row r="73" spans="1:38" hidden="1" x14ac:dyDescent="0.3">
      <c r="A73" s="171">
        <v>45355</v>
      </c>
      <c r="B73" s="169" t="s">
        <v>63</v>
      </c>
      <c r="C73" s="15"/>
      <c r="D73" s="16"/>
      <c r="E73" s="16"/>
      <c r="F73" s="16"/>
      <c r="G73" s="174"/>
      <c r="H73" s="17"/>
      <c r="I73" s="16"/>
      <c r="J73" s="16"/>
      <c r="K73" s="16"/>
      <c r="L73" s="16"/>
      <c r="M73" s="16"/>
      <c r="N73" s="16"/>
      <c r="O73" s="16"/>
      <c r="P73" s="17"/>
      <c r="Q73" s="16"/>
      <c r="R73" s="16"/>
      <c r="S73" s="16"/>
      <c r="T73" s="16"/>
      <c r="U73" s="16"/>
      <c r="V73" s="16"/>
      <c r="W73" s="16"/>
      <c r="X73" s="16"/>
      <c r="Y73" s="16"/>
      <c r="Z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</row>
    <row r="74" spans="1:38" hidden="1" x14ac:dyDescent="0.3">
      <c r="A74" s="171">
        <v>45356</v>
      </c>
      <c r="B74" s="169" t="s">
        <v>64</v>
      </c>
      <c r="C74" s="158"/>
      <c r="D74" s="16"/>
      <c r="E74" s="16"/>
      <c r="F74" s="16"/>
      <c r="G74" s="174"/>
      <c r="H74" s="17"/>
      <c r="I74" s="16"/>
      <c r="J74" s="16"/>
      <c r="K74" s="16"/>
      <c r="L74" s="16"/>
      <c r="M74" s="16"/>
      <c r="N74" s="16"/>
      <c r="O74" s="16"/>
      <c r="P74" s="17"/>
      <c r="Q74" s="16"/>
      <c r="R74" s="16"/>
      <c r="S74" s="16"/>
      <c r="T74" s="16"/>
      <c r="U74" s="16"/>
      <c r="V74" s="16"/>
      <c r="W74" s="16"/>
      <c r="X74" s="16"/>
      <c r="Y74" s="16"/>
      <c r="Z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</row>
    <row r="75" spans="1:38" hidden="1" x14ac:dyDescent="0.3">
      <c r="A75" s="171">
        <v>45357</v>
      </c>
      <c r="B75" s="169" t="s">
        <v>60</v>
      </c>
      <c r="C75" s="15"/>
      <c r="D75" s="16"/>
      <c r="E75" s="16"/>
      <c r="F75" s="16"/>
      <c r="G75" s="174"/>
      <c r="H75" s="17"/>
      <c r="I75" s="16"/>
      <c r="J75" s="16"/>
      <c r="K75" s="16"/>
      <c r="L75" s="18">
        <v>0.5625</v>
      </c>
      <c r="M75" s="18">
        <v>0.60416666666666663</v>
      </c>
      <c r="N75" s="18">
        <v>0.625</v>
      </c>
      <c r="O75" s="18">
        <v>0.64583333333333337</v>
      </c>
      <c r="P75" s="17"/>
      <c r="Q75" s="16"/>
      <c r="R75" s="16"/>
      <c r="S75" s="18">
        <v>0.58333333333333337</v>
      </c>
      <c r="T75" s="18"/>
      <c r="U75" s="18"/>
      <c r="V75" s="18">
        <v>0.54166666666666663</v>
      </c>
      <c r="W75" s="18">
        <v>0.54166666666666663</v>
      </c>
      <c r="X75" s="18"/>
      <c r="Y75" s="18"/>
      <c r="Z75" s="18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</row>
    <row r="76" spans="1:38" hidden="1" x14ac:dyDescent="0.3">
      <c r="A76" s="171">
        <v>45358</v>
      </c>
      <c r="B76" s="169" t="s">
        <v>56</v>
      </c>
      <c r="C76" s="15"/>
      <c r="D76" s="16"/>
      <c r="E76" s="16"/>
      <c r="F76" s="16"/>
      <c r="G76" s="174"/>
      <c r="H76" s="17"/>
      <c r="I76" s="16"/>
      <c r="J76" s="16"/>
      <c r="K76" s="16"/>
      <c r="L76" s="16"/>
      <c r="M76" s="16"/>
      <c r="N76" s="16"/>
      <c r="O76" s="16"/>
      <c r="P76" s="17"/>
      <c r="Q76" s="16"/>
      <c r="R76" s="16"/>
      <c r="S76" s="16"/>
      <c r="T76" s="16"/>
      <c r="U76" s="16"/>
      <c r="V76" s="16"/>
      <c r="W76" s="16"/>
      <c r="X76" s="16"/>
      <c r="Y76" s="16"/>
      <c r="Z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</row>
    <row r="77" spans="1:38" x14ac:dyDescent="0.3">
      <c r="A77" s="171">
        <v>45359</v>
      </c>
      <c r="B77" s="169" t="s">
        <v>61</v>
      </c>
      <c r="C77" s="158" t="s">
        <v>81</v>
      </c>
      <c r="D77" s="16" t="s">
        <v>76</v>
      </c>
      <c r="E77" s="16" t="s">
        <v>68</v>
      </c>
      <c r="F77" s="16"/>
      <c r="G77" s="174"/>
      <c r="H77" s="17"/>
      <c r="I77" s="16"/>
      <c r="J77" s="16"/>
      <c r="K77" s="16"/>
      <c r="L77" s="18"/>
      <c r="M77" s="18"/>
      <c r="N77" s="18"/>
      <c r="O77" s="18"/>
      <c r="P77" s="17"/>
      <c r="Q77" s="16"/>
      <c r="R77" s="16"/>
      <c r="S77" s="16"/>
      <c r="T77" s="16"/>
      <c r="U77" s="16"/>
      <c r="V77" s="16"/>
      <c r="W77" s="16"/>
      <c r="X77" s="16"/>
      <c r="Y77" s="16"/>
      <c r="Z77" s="16"/>
      <c r="AB77" s="16"/>
      <c r="AC77" s="16"/>
      <c r="AD77" s="16"/>
      <c r="AE77" s="18"/>
      <c r="AF77" s="18"/>
      <c r="AG77" s="18"/>
      <c r="AH77" s="18"/>
      <c r="AI77" s="18"/>
      <c r="AJ77" s="18"/>
      <c r="AK77" s="18"/>
      <c r="AL77" s="16"/>
    </row>
    <row r="78" spans="1:38" ht="43.2" x14ac:dyDescent="0.3">
      <c r="A78" s="171">
        <v>45360</v>
      </c>
      <c r="B78" s="169" t="s">
        <v>43</v>
      </c>
      <c r="C78" s="158" t="s">
        <v>120</v>
      </c>
      <c r="D78" s="137" t="s">
        <v>119</v>
      </c>
      <c r="E78" s="16" t="s">
        <v>68</v>
      </c>
      <c r="F78" s="16"/>
      <c r="G78" s="174"/>
      <c r="H78" s="17"/>
      <c r="I78" s="16"/>
      <c r="J78" s="16"/>
      <c r="K78" s="16"/>
      <c r="L78" s="16"/>
      <c r="M78" s="16"/>
      <c r="N78" s="16"/>
      <c r="O78" s="16"/>
      <c r="P78" s="17"/>
      <c r="Q78" s="16"/>
      <c r="R78" s="16"/>
      <c r="S78" s="16"/>
      <c r="T78" s="16"/>
      <c r="U78" s="16"/>
      <c r="V78" s="16"/>
      <c r="W78" s="16"/>
      <c r="X78" s="16"/>
      <c r="Y78" s="16"/>
      <c r="Z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</row>
    <row r="79" spans="1:38" x14ac:dyDescent="0.3">
      <c r="A79" s="171">
        <v>45361</v>
      </c>
      <c r="B79" s="169" t="s">
        <v>62</v>
      </c>
      <c r="C79" s="158" t="s">
        <v>81</v>
      </c>
      <c r="D79" s="16" t="s">
        <v>76</v>
      </c>
      <c r="E79" s="16" t="s">
        <v>68</v>
      </c>
      <c r="F79" s="16"/>
      <c r="G79" s="174"/>
      <c r="H79" s="17"/>
      <c r="I79" s="16"/>
      <c r="J79" s="16"/>
      <c r="K79" s="16"/>
      <c r="L79" s="16"/>
      <c r="M79" s="16"/>
      <c r="N79" s="16"/>
      <c r="O79" s="16"/>
      <c r="P79" s="17"/>
      <c r="Q79" s="16"/>
      <c r="R79" s="16"/>
      <c r="S79" s="16"/>
      <c r="T79" s="16"/>
      <c r="U79" s="16"/>
      <c r="V79" s="16"/>
      <c r="W79" s="16"/>
      <c r="X79" s="16"/>
      <c r="Y79" s="16"/>
      <c r="Z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</row>
    <row r="80" spans="1:38" ht="16.5" customHeight="1" x14ac:dyDescent="0.3">
      <c r="A80" s="171">
        <v>45362</v>
      </c>
      <c r="B80" s="169" t="s">
        <v>63</v>
      </c>
      <c r="C80" s="159" t="s">
        <v>130</v>
      </c>
      <c r="D80" s="16" t="s">
        <v>131</v>
      </c>
      <c r="E80" s="16" t="s">
        <v>68</v>
      </c>
      <c r="F80" s="16"/>
      <c r="G80" s="174"/>
      <c r="H80" s="17"/>
      <c r="I80" s="16"/>
      <c r="J80" s="16"/>
      <c r="K80" s="16"/>
      <c r="L80" s="16"/>
      <c r="M80" s="16"/>
      <c r="N80" s="16"/>
      <c r="O80" s="16"/>
      <c r="P80" s="17"/>
      <c r="Q80" s="16"/>
      <c r="R80" s="16"/>
      <c r="S80" s="16"/>
      <c r="T80" s="16"/>
      <c r="U80" s="16"/>
      <c r="V80" s="16"/>
      <c r="W80" s="16"/>
      <c r="X80" s="16"/>
      <c r="Y80" s="16"/>
      <c r="Z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</row>
    <row r="81" spans="1:38" hidden="1" x14ac:dyDescent="0.3">
      <c r="A81" s="171">
        <v>45363</v>
      </c>
      <c r="B81" s="169" t="s">
        <v>64</v>
      </c>
      <c r="C81" s="158"/>
      <c r="D81" s="16"/>
      <c r="E81" s="16"/>
      <c r="F81" s="16"/>
      <c r="G81" s="174"/>
      <c r="H81" s="17"/>
      <c r="I81" s="16"/>
      <c r="J81" s="16"/>
      <c r="K81" s="16"/>
      <c r="L81" s="16"/>
      <c r="M81" s="16"/>
      <c r="N81" s="16"/>
      <c r="O81" s="16"/>
      <c r="P81" s="17"/>
      <c r="Q81" s="16"/>
      <c r="R81" s="16"/>
      <c r="S81" s="16"/>
      <c r="T81" s="16"/>
      <c r="U81" s="16"/>
      <c r="V81" s="16"/>
      <c r="W81" s="16"/>
      <c r="X81" s="16"/>
      <c r="Y81" s="16"/>
      <c r="Z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</row>
    <row r="82" spans="1:38" hidden="1" x14ac:dyDescent="0.3">
      <c r="A82" s="171">
        <v>45364</v>
      </c>
      <c r="B82" s="169" t="s">
        <v>60</v>
      </c>
      <c r="C82"/>
      <c r="D82" s="137"/>
      <c r="E82" s="16"/>
      <c r="F82" s="16"/>
      <c r="G82" s="174"/>
      <c r="H82" s="17"/>
      <c r="I82" s="16"/>
      <c r="J82" s="16"/>
      <c r="K82" s="16"/>
      <c r="L82" s="16"/>
      <c r="M82" s="16"/>
      <c r="N82" s="16"/>
      <c r="O82" s="16"/>
      <c r="P82" s="17"/>
      <c r="Q82" s="16"/>
      <c r="R82" s="16"/>
      <c r="S82" s="16"/>
      <c r="T82" s="16"/>
      <c r="U82" s="16"/>
      <c r="V82" s="16"/>
      <c r="W82" s="16"/>
      <c r="X82" s="16"/>
      <c r="Y82" s="16"/>
      <c r="Z82" s="16"/>
      <c r="AB82" s="18">
        <v>0.47916666666666669</v>
      </c>
      <c r="AC82" s="18"/>
      <c r="AD82" s="18"/>
      <c r="AE82" s="18">
        <v>0.54166666666666663</v>
      </c>
      <c r="AF82" s="18"/>
      <c r="AG82" s="18">
        <v>0.47916666666666669</v>
      </c>
      <c r="AH82" s="18"/>
      <c r="AI82" s="18">
        <v>0.58333333333333337</v>
      </c>
      <c r="AJ82" s="18">
        <v>0.625</v>
      </c>
      <c r="AK82" s="18"/>
      <c r="AL82" s="18"/>
    </row>
    <row r="83" spans="1:38" x14ac:dyDescent="0.3">
      <c r="A83" s="171">
        <v>45365</v>
      </c>
      <c r="B83" s="169" t="s">
        <v>56</v>
      </c>
      <c r="C83" s="159" t="s">
        <v>130</v>
      </c>
      <c r="D83" s="16" t="s">
        <v>131</v>
      </c>
      <c r="E83" s="16" t="s">
        <v>68</v>
      </c>
      <c r="F83" s="16"/>
      <c r="G83" s="174"/>
      <c r="H83" s="17"/>
      <c r="I83" s="16"/>
      <c r="J83" s="16"/>
      <c r="K83" s="16"/>
      <c r="L83" s="16"/>
      <c r="M83" s="16"/>
      <c r="N83" s="16"/>
      <c r="O83" s="16"/>
      <c r="P83" s="17"/>
      <c r="Q83" s="16"/>
      <c r="R83" s="16"/>
      <c r="S83" s="16"/>
      <c r="T83" s="16"/>
      <c r="U83" s="16"/>
      <c r="V83" s="16"/>
      <c r="W83" s="16"/>
      <c r="X83" s="16"/>
      <c r="Y83" s="16"/>
      <c r="Z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</row>
    <row r="84" spans="1:38" hidden="1" x14ac:dyDescent="0.3">
      <c r="A84" s="171">
        <v>45366</v>
      </c>
      <c r="B84" s="169" t="s">
        <v>61</v>
      </c>
      <c r="C84" s="158"/>
      <c r="D84" s="16"/>
      <c r="E84" s="16"/>
      <c r="F84" s="16"/>
      <c r="G84" s="174"/>
      <c r="H84" s="17"/>
      <c r="I84" s="16"/>
      <c r="J84" s="16"/>
      <c r="K84" s="16"/>
      <c r="L84" s="16"/>
      <c r="M84" s="16"/>
      <c r="N84" s="16"/>
      <c r="O84" s="16"/>
      <c r="P84" s="17"/>
      <c r="Q84" s="16"/>
      <c r="R84" s="16"/>
      <c r="S84" s="16"/>
      <c r="T84" s="16"/>
      <c r="U84" s="16"/>
      <c r="V84" s="18"/>
      <c r="W84" s="18"/>
      <c r="X84" s="18"/>
      <c r="Y84" s="16"/>
      <c r="Z84" s="16"/>
      <c r="AB84" s="16"/>
      <c r="AC84" s="16"/>
      <c r="AD84" s="16"/>
      <c r="AE84" s="16"/>
      <c r="AF84" s="16"/>
      <c r="AG84" s="16"/>
      <c r="AH84" s="18">
        <v>0.76041666666666663</v>
      </c>
      <c r="AI84" s="16"/>
      <c r="AJ84" s="16"/>
      <c r="AK84" s="18">
        <v>0.76041666666666663</v>
      </c>
      <c r="AL84" s="18">
        <v>0.76041666666666663</v>
      </c>
    </row>
    <row r="85" spans="1:38" ht="57.6" x14ac:dyDescent="0.3">
      <c r="A85" s="171">
        <v>45367</v>
      </c>
      <c r="B85" s="169" t="s">
        <v>43</v>
      </c>
      <c r="C85" s="158" t="s">
        <v>168</v>
      </c>
      <c r="D85" s="137" t="s">
        <v>169</v>
      </c>
      <c r="E85" s="16" t="s">
        <v>68</v>
      </c>
      <c r="F85" s="16"/>
      <c r="G85" s="174"/>
      <c r="H85" s="17"/>
      <c r="I85" s="16"/>
      <c r="J85" s="16"/>
      <c r="K85" s="16"/>
      <c r="L85" s="16"/>
      <c r="M85" s="16"/>
      <c r="N85" s="16"/>
      <c r="O85" s="16"/>
      <c r="P85" s="17"/>
      <c r="Q85" s="16"/>
      <c r="R85" s="16"/>
      <c r="S85" s="16"/>
      <c r="T85" s="16"/>
      <c r="U85" s="16"/>
      <c r="V85" s="16"/>
      <c r="W85" s="16"/>
      <c r="X85" s="16"/>
      <c r="Y85" s="16"/>
      <c r="Z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</row>
    <row r="86" spans="1:38" ht="28.8" x14ac:dyDescent="0.3">
      <c r="A86" s="171">
        <v>45368</v>
      </c>
      <c r="B86" s="169" t="s">
        <v>62</v>
      </c>
      <c r="C86" s="158" t="s">
        <v>123</v>
      </c>
      <c r="D86" s="16" t="s">
        <v>124</v>
      </c>
      <c r="E86" s="16" t="s">
        <v>68</v>
      </c>
      <c r="F86" s="16"/>
      <c r="G86" s="174"/>
      <c r="H86" s="17"/>
      <c r="I86" s="16"/>
      <c r="J86" s="16"/>
      <c r="K86" s="16"/>
      <c r="L86" s="16"/>
      <c r="M86" s="16"/>
      <c r="N86" s="16"/>
      <c r="O86" s="16"/>
      <c r="P86" s="17"/>
      <c r="Q86" s="16"/>
      <c r="R86" s="16"/>
      <c r="S86" s="16"/>
      <c r="T86" s="16"/>
      <c r="U86" s="16"/>
      <c r="V86" s="16"/>
      <c r="W86" s="16"/>
      <c r="X86" s="16"/>
      <c r="Y86" s="16"/>
      <c r="Z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</row>
    <row r="87" spans="1:38" hidden="1" x14ac:dyDescent="0.3">
      <c r="A87" s="171">
        <v>45369</v>
      </c>
      <c r="B87" s="169" t="s">
        <v>63</v>
      </c>
      <c r="C87" s="158"/>
      <c r="D87" s="16"/>
      <c r="E87" s="16"/>
      <c r="F87" s="16"/>
      <c r="G87" s="174"/>
      <c r="H87" s="17"/>
      <c r="I87" s="16"/>
      <c r="J87" s="16"/>
      <c r="K87" s="16"/>
      <c r="L87" s="16"/>
      <c r="M87" s="16"/>
      <c r="N87" s="16"/>
      <c r="O87" s="16"/>
      <c r="P87" s="17"/>
      <c r="Q87" s="16"/>
      <c r="R87" s="16"/>
      <c r="S87" s="16"/>
      <c r="T87" s="16"/>
      <c r="U87" s="16"/>
      <c r="V87" s="16"/>
      <c r="W87" s="16"/>
      <c r="X87" s="16"/>
      <c r="Y87" s="16"/>
      <c r="Z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</row>
    <row r="88" spans="1:38" hidden="1" x14ac:dyDescent="0.3">
      <c r="A88" s="171">
        <v>45370</v>
      </c>
      <c r="B88" s="169" t="s">
        <v>64</v>
      </c>
      <c r="C88" s="161"/>
      <c r="D88" s="16"/>
      <c r="E88" s="16"/>
      <c r="F88" s="16"/>
      <c r="G88" s="174"/>
      <c r="H88" s="17"/>
      <c r="I88" s="16"/>
      <c r="J88" s="16"/>
      <c r="K88" s="16"/>
      <c r="L88" s="16"/>
      <c r="M88" s="16"/>
      <c r="N88" s="16"/>
      <c r="O88" s="16"/>
      <c r="P88" s="17"/>
      <c r="Q88" s="16"/>
      <c r="R88" s="16"/>
      <c r="S88" s="16"/>
      <c r="T88" s="18"/>
      <c r="U88" s="18"/>
      <c r="V88" s="16"/>
      <c r="W88" s="16"/>
      <c r="X88" s="18"/>
      <c r="Y88" s="18"/>
      <c r="Z88" s="18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</row>
    <row r="89" spans="1:38" ht="18.75" hidden="1" customHeight="1" x14ac:dyDescent="0.3">
      <c r="A89" s="171">
        <v>45371</v>
      </c>
      <c r="B89" s="169" t="s">
        <v>60</v>
      </c>
      <c r="C89" s="163"/>
      <c r="D89" s="16"/>
      <c r="E89" s="16"/>
      <c r="F89" s="16"/>
      <c r="G89" s="174"/>
      <c r="H89" s="17"/>
      <c r="I89" s="16"/>
      <c r="J89" s="16"/>
      <c r="K89" s="16"/>
      <c r="L89" s="16"/>
      <c r="M89" s="16"/>
      <c r="N89" s="16"/>
      <c r="O89" s="16"/>
      <c r="P89" s="17"/>
      <c r="Q89" s="16"/>
      <c r="R89" s="16"/>
      <c r="S89" s="16"/>
      <c r="T89" s="18">
        <v>0.54166666666666663</v>
      </c>
      <c r="U89" s="18">
        <v>0.54166666666666663</v>
      </c>
      <c r="V89" s="16"/>
      <c r="W89" s="16"/>
      <c r="X89" s="18">
        <v>0.54166666666666663</v>
      </c>
      <c r="Y89" s="18">
        <v>0.54166666666666663</v>
      </c>
      <c r="Z89" s="18">
        <v>0.54166666666666663</v>
      </c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</row>
    <row r="90" spans="1:38" hidden="1" x14ac:dyDescent="0.3">
      <c r="A90" s="171">
        <v>45372</v>
      </c>
      <c r="B90" s="169" t="s">
        <v>56</v>
      </c>
      <c r="C90" s="148"/>
      <c r="D90" s="140"/>
      <c r="E90" s="16"/>
      <c r="F90" s="16"/>
      <c r="G90" s="174"/>
      <c r="H90" s="17"/>
      <c r="I90" s="16"/>
      <c r="J90" s="16"/>
      <c r="K90" s="16"/>
      <c r="L90" s="16"/>
      <c r="M90" s="16"/>
      <c r="N90" s="16"/>
      <c r="O90" s="16"/>
      <c r="P90" s="17"/>
      <c r="Q90" s="16"/>
      <c r="R90" s="16"/>
      <c r="S90" s="16"/>
      <c r="T90" s="16"/>
      <c r="U90" s="16"/>
      <c r="V90" s="16"/>
      <c r="W90" s="16"/>
      <c r="X90" s="16"/>
      <c r="Y90" s="16"/>
      <c r="Z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</row>
    <row r="91" spans="1:38" ht="57.6" x14ac:dyDescent="0.3">
      <c r="A91" s="171">
        <v>45373</v>
      </c>
      <c r="B91" s="169" t="s">
        <v>61</v>
      </c>
      <c r="C91" s="194" t="s">
        <v>121</v>
      </c>
      <c r="D91" s="16" t="s">
        <v>122</v>
      </c>
      <c r="E91" s="16" t="s">
        <v>68</v>
      </c>
      <c r="F91" s="16"/>
      <c r="G91" s="174"/>
      <c r="H91" s="17"/>
      <c r="I91" s="16"/>
      <c r="J91" s="16"/>
      <c r="K91" s="16"/>
      <c r="L91" s="16"/>
      <c r="M91" s="16"/>
      <c r="N91" s="16"/>
      <c r="O91" s="16"/>
      <c r="P91" s="17"/>
      <c r="Q91" s="16"/>
      <c r="R91" s="16"/>
      <c r="S91" s="16"/>
      <c r="T91" s="16"/>
      <c r="U91" s="16"/>
      <c r="V91" s="16"/>
      <c r="W91" s="16"/>
      <c r="X91" s="16"/>
      <c r="Y91" s="18"/>
      <c r="Z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</row>
    <row r="92" spans="1:38" ht="57" customHeight="1" x14ac:dyDescent="0.3">
      <c r="A92" s="171">
        <v>45374</v>
      </c>
      <c r="B92" s="169" t="s">
        <v>43</v>
      </c>
      <c r="C92" s="158" t="s">
        <v>132</v>
      </c>
      <c r="D92" s="137" t="s">
        <v>133</v>
      </c>
      <c r="E92" s="16" t="s">
        <v>68</v>
      </c>
      <c r="F92" s="16"/>
      <c r="G92" s="174"/>
      <c r="H92" s="17"/>
      <c r="I92" s="16"/>
      <c r="J92" s="16"/>
      <c r="K92" s="16"/>
      <c r="L92" s="16"/>
      <c r="M92" s="16"/>
      <c r="N92" s="16"/>
      <c r="O92" s="16"/>
      <c r="P92" s="17"/>
      <c r="Q92" s="16"/>
      <c r="R92" s="16"/>
      <c r="S92" s="16"/>
      <c r="T92" s="16"/>
      <c r="U92" s="16"/>
      <c r="V92" s="16"/>
      <c r="W92" s="16"/>
      <c r="X92" s="16"/>
      <c r="Y92" s="16"/>
      <c r="Z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</row>
    <row r="93" spans="1:38" hidden="1" x14ac:dyDescent="0.3">
      <c r="A93" s="171">
        <v>45375</v>
      </c>
      <c r="B93" s="169" t="s">
        <v>62</v>
      </c>
      <c r="C93" s="15"/>
      <c r="D93" s="16"/>
      <c r="E93" s="16"/>
      <c r="F93" s="16"/>
      <c r="G93" s="174"/>
      <c r="H93" s="17"/>
      <c r="I93" s="16"/>
      <c r="J93" s="16"/>
      <c r="K93" s="16"/>
      <c r="L93" s="16"/>
      <c r="M93" s="16"/>
      <c r="N93" s="16"/>
      <c r="O93" s="16"/>
      <c r="P93" s="17"/>
      <c r="Q93" s="16"/>
      <c r="R93" s="16"/>
      <c r="S93" s="16"/>
      <c r="T93" s="16"/>
      <c r="U93" s="16"/>
      <c r="V93" s="16"/>
      <c r="W93" s="16"/>
      <c r="X93" s="16"/>
      <c r="Y93" s="16"/>
      <c r="Z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</row>
    <row r="94" spans="1:38" hidden="1" x14ac:dyDescent="0.3">
      <c r="A94" s="171">
        <v>45376</v>
      </c>
      <c r="B94" s="169" t="s">
        <v>63</v>
      </c>
      <c r="C94" s="15"/>
      <c r="D94" s="16"/>
      <c r="E94" s="16"/>
      <c r="F94" s="16"/>
      <c r="G94" s="174"/>
      <c r="H94" s="17"/>
      <c r="I94" s="16"/>
      <c r="J94" s="16"/>
      <c r="K94" s="16"/>
      <c r="L94" s="16"/>
      <c r="M94" s="16"/>
      <c r="N94" s="16"/>
      <c r="O94" s="16"/>
      <c r="P94" s="17"/>
      <c r="Q94" s="16"/>
      <c r="R94" s="16"/>
      <c r="S94" s="16"/>
      <c r="T94" s="16"/>
      <c r="U94" s="16"/>
      <c r="V94" s="16"/>
      <c r="W94" s="16"/>
      <c r="X94" s="16"/>
      <c r="Y94" s="16"/>
      <c r="Z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</row>
    <row r="95" spans="1:38" hidden="1" x14ac:dyDescent="0.3">
      <c r="A95" s="171">
        <v>45377</v>
      </c>
      <c r="B95" s="169" t="s">
        <v>64</v>
      </c>
      <c r="C95" s="15"/>
      <c r="D95" s="16"/>
      <c r="E95" s="16"/>
      <c r="F95" s="16"/>
      <c r="G95" s="174"/>
      <c r="H95" s="17"/>
      <c r="I95" s="16"/>
      <c r="J95" s="16"/>
      <c r="K95" s="16"/>
      <c r="L95" s="16"/>
      <c r="M95" s="16"/>
      <c r="N95" s="16"/>
      <c r="O95" s="16"/>
      <c r="P95" s="17"/>
      <c r="Q95" s="16"/>
      <c r="R95" s="16"/>
      <c r="S95" s="16"/>
      <c r="T95" s="16"/>
      <c r="U95" s="16"/>
      <c r="V95" s="16"/>
      <c r="W95" s="16"/>
      <c r="X95" s="16"/>
      <c r="Y95" s="16"/>
      <c r="Z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</row>
    <row r="96" spans="1:38" hidden="1" x14ac:dyDescent="0.3">
      <c r="A96" s="171">
        <v>45378</v>
      </c>
      <c r="B96" s="169" t="s">
        <v>60</v>
      </c>
      <c r="C96" s="15"/>
      <c r="D96" s="16"/>
      <c r="E96" s="16"/>
      <c r="F96" s="16"/>
      <c r="G96" s="174"/>
      <c r="H96" s="17"/>
      <c r="I96" s="16"/>
      <c r="J96" s="16"/>
      <c r="K96" s="16"/>
      <c r="L96" s="16"/>
      <c r="M96" s="16"/>
      <c r="N96" s="16"/>
      <c r="O96" s="16"/>
      <c r="P96" s="17"/>
      <c r="Q96" s="16"/>
      <c r="R96" s="16"/>
      <c r="S96" s="16"/>
      <c r="T96" s="16"/>
      <c r="U96" s="16"/>
      <c r="V96" s="16"/>
      <c r="W96" s="16"/>
      <c r="X96" s="16"/>
      <c r="Y96" s="16"/>
      <c r="Z96" s="16"/>
      <c r="AB96" s="18"/>
      <c r="AC96" s="18">
        <v>0.54166666666666663</v>
      </c>
      <c r="AD96" s="18">
        <v>0.54166666666666663</v>
      </c>
      <c r="AE96" s="18"/>
      <c r="AF96" s="18">
        <v>0.54166666666666663</v>
      </c>
      <c r="AG96" s="16"/>
      <c r="AH96" s="16"/>
      <c r="AI96" s="16"/>
      <c r="AJ96" s="16"/>
      <c r="AK96" s="16"/>
      <c r="AL96" s="16"/>
    </row>
    <row r="97" spans="1:38" hidden="1" x14ac:dyDescent="0.3">
      <c r="A97" s="171">
        <v>45379</v>
      </c>
      <c r="B97" s="169" t="s">
        <v>56</v>
      </c>
      <c r="C97" s="15"/>
      <c r="D97" s="16"/>
      <c r="E97" s="16"/>
      <c r="F97" s="16"/>
      <c r="G97" s="174"/>
      <c r="H97" s="17"/>
      <c r="I97" s="16"/>
      <c r="J97" s="16"/>
      <c r="K97" s="16"/>
      <c r="L97" s="16"/>
      <c r="M97" s="16"/>
      <c r="N97" s="16"/>
      <c r="O97" s="16"/>
      <c r="P97" s="17"/>
      <c r="Q97" s="16"/>
      <c r="R97" s="16"/>
      <c r="S97" s="16"/>
      <c r="T97" s="16"/>
      <c r="U97" s="16"/>
      <c r="V97" s="16"/>
      <c r="W97" s="16"/>
      <c r="X97" s="16"/>
      <c r="Y97" s="16"/>
      <c r="Z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</row>
    <row r="98" spans="1:38" x14ac:dyDescent="0.3">
      <c r="A98" s="171">
        <v>45380</v>
      </c>
      <c r="B98" s="169" t="s">
        <v>61</v>
      </c>
      <c r="C98" s="131" t="s">
        <v>39</v>
      </c>
      <c r="D98" s="16"/>
      <c r="E98" s="16"/>
      <c r="F98" s="16"/>
      <c r="G98" s="174"/>
      <c r="H98" s="17"/>
      <c r="I98" s="16"/>
      <c r="J98" s="16"/>
      <c r="K98" s="16"/>
      <c r="L98" s="16"/>
      <c r="M98" s="16"/>
      <c r="N98" s="16"/>
      <c r="O98" s="18"/>
      <c r="P98" s="17"/>
      <c r="Q98" s="16"/>
      <c r="R98" s="16"/>
      <c r="S98" s="16"/>
      <c r="T98" s="16"/>
      <c r="U98" s="16"/>
      <c r="V98" s="16"/>
      <c r="W98" s="16"/>
      <c r="X98" s="16"/>
      <c r="Y98" s="16"/>
      <c r="Z98" s="16"/>
      <c r="AB98" s="16"/>
      <c r="AC98" s="16"/>
      <c r="AD98" s="16"/>
      <c r="AE98" s="16"/>
      <c r="AF98" s="16"/>
      <c r="AG98" s="16"/>
      <c r="AH98" s="18"/>
      <c r="AI98" s="18"/>
      <c r="AJ98" s="18"/>
      <c r="AK98" s="18"/>
      <c r="AL98" s="16"/>
    </row>
    <row r="99" spans="1:38" hidden="1" x14ac:dyDescent="0.25">
      <c r="A99" s="171">
        <v>45381</v>
      </c>
      <c r="B99" s="169" t="s">
        <v>43</v>
      </c>
      <c r="C99" s="15"/>
      <c r="D99" s="16"/>
      <c r="E99" s="16"/>
      <c r="F99" s="19"/>
      <c r="G99" s="175"/>
      <c r="H99" s="17"/>
      <c r="I99" s="16"/>
      <c r="J99" s="16"/>
      <c r="K99" s="16"/>
      <c r="L99" s="16"/>
      <c r="M99" s="16"/>
      <c r="N99" s="16"/>
      <c r="O99" s="16"/>
      <c r="P99" s="17"/>
      <c r="Q99" s="16"/>
      <c r="R99" s="16"/>
      <c r="S99" s="16"/>
      <c r="T99" s="16"/>
      <c r="U99" s="16"/>
      <c r="V99" s="16"/>
      <c r="W99" s="16"/>
      <c r="X99" s="16"/>
      <c r="Y99" s="16"/>
      <c r="Z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</row>
    <row r="100" spans="1:38" x14ac:dyDescent="0.3">
      <c r="A100" s="171">
        <v>45382</v>
      </c>
      <c r="B100" s="169" t="s">
        <v>62</v>
      </c>
      <c r="C100" s="131" t="s">
        <v>39</v>
      </c>
      <c r="D100" s="16"/>
      <c r="E100" s="16"/>
      <c r="F100" s="16"/>
      <c r="G100" s="174"/>
      <c r="H100" s="17"/>
      <c r="I100" s="16"/>
      <c r="J100" s="16"/>
      <c r="K100" s="16"/>
      <c r="L100" s="16"/>
      <c r="M100" s="16"/>
      <c r="N100" s="16"/>
      <c r="O100" s="16"/>
      <c r="P100" s="17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</row>
    <row r="101" spans="1:38" hidden="1" x14ac:dyDescent="0.3">
      <c r="A101" s="171">
        <v>45383</v>
      </c>
      <c r="B101" s="169" t="s">
        <v>63</v>
      </c>
      <c r="C101" s="15"/>
      <c r="D101" s="16"/>
      <c r="E101" s="16"/>
      <c r="F101" s="16"/>
      <c r="G101" s="174"/>
      <c r="H101" s="17"/>
      <c r="I101" s="16"/>
      <c r="J101" s="16"/>
      <c r="K101" s="16"/>
      <c r="L101" s="16"/>
      <c r="M101" s="16"/>
      <c r="N101" s="16"/>
      <c r="O101" s="16"/>
      <c r="P101" s="17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</row>
    <row r="102" spans="1:38" x14ac:dyDescent="0.25">
      <c r="A102" s="171">
        <v>45384</v>
      </c>
      <c r="B102" s="169" t="s">
        <v>64</v>
      </c>
      <c r="C102" s="158" t="s">
        <v>82</v>
      </c>
      <c r="D102" s="16" t="s">
        <v>76</v>
      </c>
      <c r="E102" s="16" t="s">
        <v>68</v>
      </c>
      <c r="F102" s="19"/>
      <c r="G102" s="175"/>
      <c r="H102" s="17"/>
      <c r="I102" s="16"/>
      <c r="J102" s="16"/>
      <c r="K102" s="16"/>
      <c r="L102" s="16"/>
      <c r="M102" s="16"/>
      <c r="N102" s="16"/>
      <c r="O102" s="16"/>
      <c r="P102" s="17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</row>
    <row r="103" spans="1:38" x14ac:dyDescent="0.25">
      <c r="A103" s="171">
        <v>45385</v>
      </c>
      <c r="B103" s="169" t="s">
        <v>60</v>
      </c>
      <c r="C103" s="158" t="s">
        <v>82</v>
      </c>
      <c r="D103" s="16" t="s">
        <v>76</v>
      </c>
      <c r="E103" s="16" t="s">
        <v>68</v>
      </c>
      <c r="F103" s="19"/>
      <c r="G103" s="175"/>
      <c r="H103" s="17"/>
      <c r="I103" s="18">
        <v>0.5625</v>
      </c>
      <c r="J103" s="18">
        <v>0.60416666666666663</v>
      </c>
      <c r="K103" s="18">
        <v>0.625</v>
      </c>
      <c r="L103" s="16"/>
      <c r="M103" s="16"/>
      <c r="N103" s="16"/>
      <c r="O103" s="16"/>
      <c r="P103" s="17"/>
      <c r="Q103" s="18">
        <v>0.5625</v>
      </c>
      <c r="R103" s="18">
        <v>0.5625</v>
      </c>
      <c r="S103" s="18">
        <v>0.58333333333333337</v>
      </c>
      <c r="T103" s="18"/>
      <c r="U103" s="18"/>
      <c r="V103" s="18">
        <v>0.54166666666666663</v>
      </c>
      <c r="W103" s="18">
        <v>0.54166666666666663</v>
      </c>
      <c r="X103" s="18"/>
      <c r="Y103" s="18"/>
      <c r="Z103" s="18"/>
      <c r="AB103" s="18">
        <v>0.47916666666666669</v>
      </c>
      <c r="AC103" s="18"/>
      <c r="AD103" s="18"/>
      <c r="AE103" s="18">
        <v>0.54166666666666663</v>
      </c>
      <c r="AF103" s="18"/>
      <c r="AG103" s="18">
        <v>0.47916666666666669</v>
      </c>
      <c r="AH103" s="16"/>
      <c r="AI103" s="18"/>
      <c r="AJ103" s="18"/>
      <c r="AK103" s="16"/>
      <c r="AL103" s="16"/>
    </row>
    <row r="104" spans="1:38" x14ac:dyDescent="0.25">
      <c r="A104" s="171">
        <v>45386</v>
      </c>
      <c r="B104" s="169" t="s">
        <v>56</v>
      </c>
      <c r="C104" s="158" t="s">
        <v>173</v>
      </c>
      <c r="D104" s="16" t="s">
        <v>174</v>
      </c>
      <c r="E104" s="16" t="s">
        <v>68</v>
      </c>
      <c r="F104" s="21"/>
      <c r="G104" s="176"/>
      <c r="H104" s="17"/>
      <c r="I104" s="16"/>
      <c r="J104" s="16"/>
      <c r="K104" s="16"/>
      <c r="L104" s="16"/>
      <c r="M104" s="16"/>
      <c r="N104" s="16"/>
      <c r="O104" s="16"/>
      <c r="P104" s="17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</row>
    <row r="105" spans="1:38" hidden="1" x14ac:dyDescent="0.25">
      <c r="A105" s="171">
        <v>45387</v>
      </c>
      <c r="B105" s="169" t="s">
        <v>61</v>
      </c>
      <c r="C105" s="158"/>
      <c r="D105" s="16"/>
      <c r="E105" s="16"/>
      <c r="F105" s="21"/>
      <c r="G105" s="176"/>
      <c r="H105" s="17"/>
      <c r="I105" s="16"/>
      <c r="J105" s="16"/>
      <c r="K105" s="16"/>
      <c r="L105" s="16"/>
      <c r="M105" s="16"/>
      <c r="N105" s="16"/>
      <c r="O105" s="16"/>
      <c r="P105" s="17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</row>
    <row r="106" spans="1:38" ht="43.2" x14ac:dyDescent="0.25">
      <c r="A106" s="171">
        <v>45388</v>
      </c>
      <c r="B106" s="169" t="s">
        <v>43</v>
      </c>
      <c r="C106" s="158" t="s">
        <v>171</v>
      </c>
      <c r="D106" s="137" t="s">
        <v>170</v>
      </c>
      <c r="E106" s="16" t="s">
        <v>68</v>
      </c>
      <c r="F106" s="21"/>
      <c r="G106" s="176"/>
      <c r="H106" s="17"/>
      <c r="I106" s="16"/>
      <c r="J106" s="16"/>
      <c r="K106" s="16"/>
      <c r="L106" s="16"/>
      <c r="M106" s="16"/>
      <c r="N106" s="16"/>
      <c r="O106" s="16"/>
      <c r="P106" s="17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</row>
    <row r="107" spans="1:38" x14ac:dyDescent="0.3">
      <c r="A107" s="171">
        <v>45389</v>
      </c>
      <c r="B107" s="169" t="s">
        <v>62</v>
      </c>
      <c r="C107" s="15" t="s">
        <v>134</v>
      </c>
      <c r="D107" s="16" t="s">
        <v>135</v>
      </c>
      <c r="E107" s="16" t="s">
        <v>68</v>
      </c>
      <c r="F107" s="16"/>
      <c r="G107" s="174"/>
      <c r="H107" s="17"/>
      <c r="I107" s="16"/>
      <c r="J107" s="16"/>
      <c r="K107" s="16"/>
      <c r="L107" s="16"/>
      <c r="M107" s="16"/>
      <c r="N107" s="16"/>
      <c r="O107" s="16"/>
      <c r="P107" s="17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</row>
    <row r="108" spans="1:38" hidden="1" x14ac:dyDescent="0.3">
      <c r="A108" s="171">
        <v>45390</v>
      </c>
      <c r="B108" s="169" t="s">
        <v>63</v>
      </c>
      <c r="C108" s="131"/>
      <c r="D108" s="16"/>
      <c r="E108" s="16"/>
      <c r="F108" s="16"/>
      <c r="G108" s="174"/>
      <c r="H108" s="17"/>
      <c r="I108" s="16"/>
      <c r="J108" s="16"/>
      <c r="K108" s="16"/>
      <c r="L108" s="16"/>
      <c r="M108" s="16"/>
      <c r="N108" s="16"/>
      <c r="O108" s="16"/>
      <c r="P108" s="17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</row>
    <row r="109" spans="1:38" ht="16.5" hidden="1" customHeight="1" x14ac:dyDescent="0.25">
      <c r="A109" s="171">
        <v>45391</v>
      </c>
      <c r="B109" s="169" t="s">
        <v>64</v>
      </c>
      <c r="C109" s="15"/>
      <c r="D109" s="16"/>
      <c r="E109" s="16"/>
      <c r="F109" s="19"/>
      <c r="G109" s="175"/>
      <c r="H109" s="17"/>
      <c r="I109" s="16"/>
      <c r="J109" s="16"/>
      <c r="K109" s="16"/>
      <c r="L109" s="16"/>
      <c r="M109" s="16"/>
      <c r="N109" s="16"/>
      <c r="O109" s="16"/>
      <c r="P109" s="17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</row>
    <row r="110" spans="1:38" ht="14.25" hidden="1" customHeight="1" x14ac:dyDescent="0.25">
      <c r="A110" s="171">
        <v>45392</v>
      </c>
      <c r="B110" s="169" t="s">
        <v>60</v>
      </c>
      <c r="C110" s="15"/>
      <c r="D110" s="16"/>
      <c r="E110" s="16"/>
      <c r="F110" s="19"/>
      <c r="G110" s="175"/>
      <c r="H110" s="17"/>
      <c r="I110" s="16"/>
      <c r="J110" s="16"/>
      <c r="K110" s="16"/>
      <c r="L110" s="18">
        <v>0.5625</v>
      </c>
      <c r="M110" s="18">
        <v>0.60416666666666663</v>
      </c>
      <c r="N110" s="18">
        <v>0.625</v>
      </c>
      <c r="O110" s="18">
        <v>0.64583333333333337</v>
      </c>
      <c r="P110" s="17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</row>
    <row r="111" spans="1:38" ht="16.5" hidden="1" customHeight="1" x14ac:dyDescent="0.25">
      <c r="A111" s="171">
        <v>45393</v>
      </c>
      <c r="B111" s="169" t="s">
        <v>56</v>
      </c>
      <c r="C111" s="15"/>
      <c r="D111" s="16"/>
      <c r="E111" s="16"/>
      <c r="F111" s="19"/>
      <c r="G111" s="179"/>
      <c r="H111" s="17"/>
      <c r="I111" s="16"/>
      <c r="J111" s="16"/>
      <c r="K111" s="16"/>
      <c r="L111" s="16"/>
      <c r="M111" s="16"/>
      <c r="N111" s="16"/>
      <c r="O111" s="16"/>
      <c r="P111" s="17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</row>
    <row r="112" spans="1:38" ht="18" customHeight="1" x14ac:dyDescent="0.25">
      <c r="A112" s="171">
        <v>45394</v>
      </c>
      <c r="B112" s="169" t="s">
        <v>61</v>
      </c>
      <c r="C112" s="15" t="s">
        <v>83</v>
      </c>
      <c r="D112" s="16" t="s">
        <v>76</v>
      </c>
      <c r="E112" s="16" t="s">
        <v>68</v>
      </c>
      <c r="F112" s="19"/>
      <c r="G112" s="175"/>
      <c r="H112" s="17"/>
      <c r="I112" s="16"/>
      <c r="J112" s="16"/>
      <c r="K112" s="16"/>
      <c r="L112" s="18"/>
      <c r="M112" s="18"/>
      <c r="N112" s="18"/>
      <c r="O112" s="18"/>
      <c r="P112" s="17"/>
      <c r="Q112" s="16"/>
      <c r="R112" s="16"/>
      <c r="S112" s="16"/>
      <c r="T112" s="16"/>
      <c r="U112" s="16"/>
      <c r="V112" s="18"/>
      <c r="W112" s="18"/>
      <c r="X112" s="18"/>
      <c r="Y112" s="16"/>
      <c r="Z112" s="16"/>
      <c r="AB112" s="16"/>
      <c r="AC112" s="16"/>
      <c r="AD112" s="16"/>
      <c r="AE112" s="18"/>
      <c r="AF112" s="18"/>
      <c r="AG112" s="18"/>
      <c r="AH112" s="18"/>
      <c r="AI112" s="18"/>
      <c r="AJ112" s="18"/>
      <c r="AK112" s="18"/>
      <c r="AL112" s="16"/>
    </row>
    <row r="113" spans="1:38" ht="33.6" customHeight="1" x14ac:dyDescent="0.25">
      <c r="A113" s="171">
        <v>45395</v>
      </c>
      <c r="B113" s="169" t="s">
        <v>43</v>
      </c>
      <c r="C113" s="158" t="s">
        <v>84</v>
      </c>
      <c r="D113" s="137" t="s">
        <v>77</v>
      </c>
      <c r="E113" s="16" t="s">
        <v>68</v>
      </c>
      <c r="F113" s="21"/>
      <c r="G113" s="176"/>
      <c r="H113" s="17"/>
      <c r="I113" s="16"/>
      <c r="J113" s="16"/>
      <c r="K113" s="16"/>
      <c r="L113" s="16"/>
      <c r="M113" s="16"/>
      <c r="N113" s="16"/>
      <c r="O113" s="16"/>
      <c r="P113" s="17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</row>
    <row r="114" spans="1:38" x14ac:dyDescent="0.3">
      <c r="A114" s="171">
        <v>45396</v>
      </c>
      <c r="B114" s="169" t="s">
        <v>62</v>
      </c>
      <c r="C114" s="15" t="s">
        <v>83</v>
      </c>
      <c r="D114" s="16" t="s">
        <v>76</v>
      </c>
      <c r="E114" s="16" t="s">
        <v>68</v>
      </c>
      <c r="F114" s="16"/>
      <c r="G114" s="174"/>
      <c r="H114" s="17"/>
      <c r="I114" s="16"/>
      <c r="J114" s="16"/>
      <c r="K114" s="16"/>
      <c r="L114" s="16"/>
      <c r="M114" s="16"/>
      <c r="N114" s="16"/>
      <c r="O114" s="16"/>
      <c r="P114" s="17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</row>
    <row r="115" spans="1:38" hidden="1" x14ac:dyDescent="0.3">
      <c r="A115" s="171">
        <v>45397</v>
      </c>
      <c r="B115" s="169" t="s">
        <v>63</v>
      </c>
      <c r="C115" s="184"/>
      <c r="D115" s="16"/>
      <c r="E115" s="16"/>
      <c r="F115" s="140"/>
      <c r="G115" s="174"/>
      <c r="H115" s="17"/>
      <c r="I115" s="16"/>
      <c r="J115" s="16"/>
      <c r="K115" s="16"/>
      <c r="L115" s="16"/>
      <c r="M115" s="16"/>
      <c r="N115" s="16"/>
      <c r="O115" s="16"/>
      <c r="P115" s="17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</row>
    <row r="116" spans="1:38" hidden="1" x14ac:dyDescent="0.3">
      <c r="A116" s="171">
        <v>45398</v>
      </c>
      <c r="B116" s="169" t="s">
        <v>64</v>
      </c>
      <c r="C116" s="183"/>
      <c r="D116" s="16"/>
      <c r="E116" s="16"/>
      <c r="F116" s="16"/>
      <c r="G116" s="174"/>
      <c r="H116" s="17"/>
      <c r="I116" s="16"/>
      <c r="J116" s="16"/>
      <c r="K116" s="16"/>
      <c r="L116" s="16"/>
      <c r="M116" s="16"/>
      <c r="N116" s="16"/>
      <c r="O116" s="16"/>
      <c r="P116" s="17"/>
      <c r="Q116" s="16"/>
      <c r="R116" s="16"/>
      <c r="S116" s="16"/>
      <c r="T116" s="18"/>
      <c r="U116" s="18"/>
      <c r="V116" s="16"/>
      <c r="W116" s="16"/>
      <c r="X116" s="18"/>
      <c r="Y116" s="18"/>
      <c r="Z116" s="18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</row>
    <row r="117" spans="1:38" hidden="1" x14ac:dyDescent="0.3">
      <c r="A117" s="171">
        <v>45399</v>
      </c>
      <c r="B117" s="169" t="s">
        <v>60</v>
      </c>
      <c r="C117" s="165"/>
      <c r="D117" s="16"/>
      <c r="E117" s="16"/>
      <c r="F117" s="16"/>
      <c r="G117" s="174"/>
      <c r="H117" s="17"/>
      <c r="I117" s="16"/>
      <c r="J117" s="16"/>
      <c r="K117" s="16"/>
      <c r="L117" s="16"/>
      <c r="M117" s="16"/>
      <c r="N117" s="16"/>
      <c r="O117" s="16"/>
      <c r="P117" s="17"/>
      <c r="Q117" s="16"/>
      <c r="R117" s="16"/>
      <c r="S117" s="16"/>
      <c r="T117" s="18">
        <v>0.54166666666666663</v>
      </c>
      <c r="U117" s="18">
        <v>0.54166666666666663</v>
      </c>
      <c r="V117" s="16"/>
      <c r="W117" s="16"/>
      <c r="X117" s="18">
        <v>0.54166666666666663</v>
      </c>
      <c r="Y117" s="18">
        <v>0.54166666666666663</v>
      </c>
      <c r="Z117" s="18">
        <v>0.54166666666666663</v>
      </c>
      <c r="AB117" s="18"/>
      <c r="AC117" s="18">
        <v>0.54166666666666663</v>
      </c>
      <c r="AD117" s="18">
        <v>0.54166666666666663</v>
      </c>
      <c r="AE117" s="18"/>
      <c r="AF117" s="18">
        <v>0.54166666666666663</v>
      </c>
      <c r="AG117" s="18"/>
      <c r="AH117" s="18"/>
      <c r="AI117" s="18">
        <v>0.58333333333333337</v>
      </c>
      <c r="AJ117" s="18">
        <v>0.625</v>
      </c>
      <c r="AK117" s="18"/>
      <c r="AL117" s="18"/>
    </row>
    <row r="118" spans="1:38" hidden="1" x14ac:dyDescent="0.3">
      <c r="A118" s="171">
        <v>45400</v>
      </c>
      <c r="B118" s="169" t="s">
        <v>56</v>
      </c>
      <c r="C118" s="135"/>
      <c r="D118" s="16"/>
      <c r="E118" s="16"/>
      <c r="F118" s="16"/>
      <c r="G118" s="174"/>
      <c r="H118" s="17"/>
      <c r="I118" s="16"/>
      <c r="J118" s="16"/>
      <c r="K118" s="16"/>
      <c r="L118" s="16"/>
      <c r="M118" s="16"/>
      <c r="N118" s="16"/>
      <c r="O118" s="16"/>
      <c r="P118" s="17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</row>
    <row r="119" spans="1:38" x14ac:dyDescent="0.3">
      <c r="A119" s="171">
        <v>45401</v>
      </c>
      <c r="B119" s="169" t="s">
        <v>61</v>
      </c>
      <c r="C119" s="135" t="s">
        <v>117</v>
      </c>
      <c r="D119" s="16" t="s">
        <v>116</v>
      </c>
      <c r="E119" s="16" t="s">
        <v>68</v>
      </c>
      <c r="F119" s="16"/>
      <c r="G119" s="174"/>
      <c r="H119" s="17"/>
      <c r="I119" s="16"/>
      <c r="J119" s="16"/>
      <c r="K119" s="16"/>
      <c r="L119" s="16"/>
      <c r="M119" s="16"/>
      <c r="N119" s="16"/>
      <c r="O119" s="16"/>
      <c r="P119" s="17"/>
      <c r="Q119" s="16"/>
      <c r="R119" s="16"/>
      <c r="S119" s="16"/>
      <c r="T119" s="16"/>
      <c r="U119" s="16"/>
      <c r="V119" s="18"/>
      <c r="W119" s="18"/>
      <c r="X119" s="18"/>
      <c r="Y119" s="16"/>
      <c r="Z119" s="16"/>
      <c r="AB119" s="16"/>
      <c r="AC119" s="16"/>
      <c r="AD119" s="16"/>
      <c r="AE119" s="16"/>
      <c r="AF119" s="16"/>
      <c r="AG119" s="16"/>
      <c r="AH119" s="18">
        <v>0.76041666666666663</v>
      </c>
      <c r="AI119" s="16"/>
      <c r="AJ119" s="16"/>
      <c r="AK119" s="18">
        <v>0.76041666666666663</v>
      </c>
      <c r="AL119" s="18">
        <v>0.76041666666666663</v>
      </c>
    </row>
    <row r="120" spans="1:38" ht="28.8" x14ac:dyDescent="0.25">
      <c r="A120" s="171">
        <v>45402</v>
      </c>
      <c r="B120" s="169" t="s">
        <v>43</v>
      </c>
      <c r="C120" s="158" t="s">
        <v>136</v>
      </c>
      <c r="D120" s="137" t="s">
        <v>137</v>
      </c>
      <c r="E120" s="16" t="s">
        <v>68</v>
      </c>
      <c r="F120" s="19"/>
      <c r="G120" s="175"/>
      <c r="H120" s="17"/>
      <c r="I120" s="16"/>
      <c r="J120" s="16"/>
      <c r="K120" s="16"/>
      <c r="L120" s="16"/>
      <c r="M120" s="16"/>
      <c r="N120" s="16"/>
      <c r="O120" s="16"/>
      <c r="P120" s="17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</row>
    <row r="121" spans="1:38" hidden="1" x14ac:dyDescent="0.3">
      <c r="A121" s="171">
        <v>45403</v>
      </c>
      <c r="B121" s="169" t="s">
        <v>62</v>
      </c>
      <c r="C121" s="149"/>
      <c r="D121" s="16"/>
      <c r="E121" s="16"/>
      <c r="F121" s="16"/>
      <c r="G121" s="174"/>
      <c r="H121" s="17"/>
      <c r="I121" s="16"/>
      <c r="J121" s="16"/>
      <c r="K121" s="16"/>
      <c r="L121" s="16"/>
      <c r="M121" s="16"/>
      <c r="N121" s="16"/>
      <c r="O121" s="16"/>
      <c r="P121" s="17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</row>
    <row r="122" spans="1:38" hidden="1" x14ac:dyDescent="0.3">
      <c r="A122" s="171">
        <v>45404</v>
      </c>
      <c r="B122" s="169" t="s">
        <v>63</v>
      </c>
      <c r="C122" s="182"/>
      <c r="D122" s="16"/>
      <c r="E122" s="16"/>
      <c r="F122" s="19"/>
      <c r="G122" s="175"/>
      <c r="H122" s="17"/>
      <c r="I122" s="16"/>
      <c r="J122" s="16"/>
      <c r="K122" s="16"/>
      <c r="L122" s="16"/>
      <c r="M122" s="16"/>
      <c r="N122" s="16"/>
      <c r="O122" s="16"/>
      <c r="P122" s="17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</row>
    <row r="123" spans="1:38" ht="15.6" hidden="1" x14ac:dyDescent="0.3">
      <c r="A123" s="171">
        <v>45405</v>
      </c>
      <c r="B123" s="169" t="s">
        <v>64</v>
      </c>
      <c r="C123" s="149"/>
      <c r="D123" s="16"/>
      <c r="E123" s="16"/>
      <c r="F123" s="192"/>
      <c r="G123" s="174"/>
      <c r="H123" s="17"/>
      <c r="I123" s="16"/>
      <c r="J123" s="16"/>
      <c r="K123" s="16"/>
      <c r="L123" s="16"/>
      <c r="M123" s="16"/>
      <c r="N123" s="16"/>
      <c r="O123" s="16"/>
      <c r="P123" s="17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</row>
    <row r="124" spans="1:38" ht="15.6" hidden="1" x14ac:dyDescent="0.3">
      <c r="A124" s="171">
        <v>45406</v>
      </c>
      <c r="B124" s="169" t="s">
        <v>60</v>
      </c>
      <c r="C124" s="149"/>
      <c r="D124" s="16"/>
      <c r="E124" s="16"/>
      <c r="F124" s="192"/>
      <c r="G124" s="174"/>
      <c r="H124" s="17"/>
      <c r="I124" s="16"/>
      <c r="J124" s="16"/>
      <c r="K124" s="16"/>
      <c r="L124" s="16"/>
      <c r="M124" s="16"/>
      <c r="N124" s="16"/>
      <c r="O124" s="16"/>
      <c r="P124" s="17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B124" s="16"/>
      <c r="AC124" s="16"/>
      <c r="AD124" s="16"/>
      <c r="AE124" s="16"/>
      <c r="AF124" s="16"/>
      <c r="AG124" s="16"/>
      <c r="AH124" s="16"/>
      <c r="AI124" s="18"/>
      <c r="AJ124" s="18"/>
      <c r="AK124" s="16"/>
      <c r="AL124" s="16"/>
    </row>
    <row r="125" spans="1:38" ht="15.6" hidden="1" x14ac:dyDescent="0.3">
      <c r="A125" s="171">
        <v>45407</v>
      </c>
      <c r="B125" s="169" t="s">
        <v>56</v>
      </c>
      <c r="C125" s="149"/>
      <c r="D125" s="16"/>
      <c r="E125" s="16"/>
      <c r="F125" s="192"/>
      <c r="G125" s="174"/>
      <c r="H125" s="17"/>
      <c r="I125" s="16"/>
      <c r="J125" s="16"/>
      <c r="K125" s="16"/>
      <c r="L125" s="16"/>
      <c r="M125" s="16"/>
      <c r="N125" s="16"/>
      <c r="O125" s="16"/>
      <c r="P125" s="17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</row>
    <row r="126" spans="1:38" ht="28.8" x14ac:dyDescent="0.3">
      <c r="A126" s="171">
        <v>45408</v>
      </c>
      <c r="B126" s="169" t="s">
        <v>61</v>
      </c>
      <c r="C126" s="182" t="s">
        <v>138</v>
      </c>
      <c r="D126" s="16" t="s">
        <v>139</v>
      </c>
      <c r="E126" s="16" t="s">
        <v>68</v>
      </c>
      <c r="F126" s="192"/>
      <c r="G126" s="174"/>
      <c r="H126" s="17"/>
      <c r="I126" s="16"/>
      <c r="J126" s="16"/>
      <c r="K126" s="16"/>
      <c r="L126" s="16"/>
      <c r="M126" s="16"/>
      <c r="N126" s="16"/>
      <c r="O126" s="18"/>
      <c r="P126" s="17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B126" s="16"/>
      <c r="AC126" s="16"/>
      <c r="AD126" s="16"/>
      <c r="AE126" s="16"/>
      <c r="AF126" s="16"/>
      <c r="AG126" s="16"/>
      <c r="AH126" s="18"/>
      <c r="AI126" s="18"/>
      <c r="AJ126" s="18"/>
      <c r="AK126" s="18"/>
      <c r="AL126" s="16"/>
    </row>
    <row r="127" spans="1:38" x14ac:dyDescent="0.3">
      <c r="A127" s="171">
        <v>45409</v>
      </c>
      <c r="B127" s="169" t="s">
        <v>43</v>
      </c>
      <c r="C127" s="149" t="s">
        <v>85</v>
      </c>
      <c r="D127" s="16" t="s">
        <v>76</v>
      </c>
      <c r="E127" s="16" t="s">
        <v>68</v>
      </c>
      <c r="F127" s="16"/>
      <c r="G127" s="174"/>
      <c r="H127" s="17"/>
      <c r="I127" s="16"/>
      <c r="J127" s="16"/>
      <c r="K127" s="16"/>
      <c r="L127" s="16"/>
      <c r="M127" s="16"/>
      <c r="N127" s="16"/>
      <c r="O127" s="16"/>
      <c r="P127" s="17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</row>
    <row r="128" spans="1:38" ht="28.8" x14ac:dyDescent="0.3">
      <c r="A128" s="171">
        <v>45410</v>
      </c>
      <c r="B128" s="169" t="s">
        <v>62</v>
      </c>
      <c r="C128" s="182" t="s">
        <v>183</v>
      </c>
      <c r="D128" s="16" t="s">
        <v>143</v>
      </c>
      <c r="E128" s="16" t="s">
        <v>68</v>
      </c>
      <c r="F128" s="16"/>
      <c r="G128" s="166"/>
      <c r="H128" s="17"/>
      <c r="I128" s="16"/>
      <c r="J128" s="16"/>
      <c r="K128" s="16"/>
      <c r="L128" s="16"/>
      <c r="M128" s="16"/>
      <c r="N128" s="16"/>
      <c r="O128" s="16"/>
      <c r="P128" s="17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</row>
    <row r="129" spans="1:38" x14ac:dyDescent="0.3">
      <c r="A129" s="171">
        <v>45411</v>
      </c>
      <c r="B129" s="169" t="s">
        <v>63</v>
      </c>
      <c r="C129" s="15" t="s">
        <v>73</v>
      </c>
      <c r="D129" s="16" t="s">
        <v>72</v>
      </c>
      <c r="E129" s="16" t="s">
        <v>68</v>
      </c>
      <c r="F129" s="16"/>
      <c r="G129" s="166"/>
      <c r="H129" s="17"/>
      <c r="I129" s="16"/>
      <c r="J129" s="16"/>
      <c r="K129" s="16"/>
      <c r="L129" s="16"/>
      <c r="M129" s="16"/>
      <c r="N129" s="16"/>
      <c r="O129" s="16"/>
      <c r="P129" s="17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</row>
    <row r="130" spans="1:38" x14ac:dyDescent="0.3">
      <c r="A130" s="171">
        <v>45412</v>
      </c>
      <c r="B130" s="169" t="s">
        <v>64</v>
      </c>
      <c r="C130" s="15" t="s">
        <v>73</v>
      </c>
      <c r="D130" s="16" t="s">
        <v>72</v>
      </c>
      <c r="E130" s="16" t="s">
        <v>68</v>
      </c>
      <c r="F130" s="16"/>
      <c r="G130" s="180"/>
      <c r="H130" s="17"/>
      <c r="I130" s="16"/>
      <c r="J130" s="16"/>
      <c r="K130" s="16"/>
      <c r="L130" s="16"/>
      <c r="M130" s="16"/>
      <c r="N130" s="16"/>
      <c r="O130" s="16"/>
      <c r="P130" s="17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</row>
    <row r="131" spans="1:38" hidden="1" x14ac:dyDescent="0.3">
      <c r="A131" s="171">
        <v>45413</v>
      </c>
      <c r="B131" s="169" t="s">
        <v>60</v>
      </c>
      <c r="C131" s="15"/>
      <c r="D131" s="16"/>
      <c r="E131" s="16"/>
      <c r="F131" s="16"/>
      <c r="G131" s="174"/>
      <c r="H131" s="17"/>
      <c r="I131" s="18">
        <v>0.5625</v>
      </c>
      <c r="J131" s="18">
        <v>0.60416666666666663</v>
      </c>
      <c r="K131" s="18">
        <v>0.625</v>
      </c>
      <c r="L131" s="16"/>
      <c r="M131" s="16"/>
      <c r="N131" s="16"/>
      <c r="O131" s="16"/>
      <c r="P131" s="17"/>
      <c r="Q131" s="18">
        <v>0.5625</v>
      </c>
      <c r="R131" s="18">
        <v>0.5625</v>
      </c>
      <c r="S131" s="18"/>
      <c r="T131" s="16"/>
      <c r="U131" s="16"/>
      <c r="V131" s="16"/>
      <c r="W131" s="16"/>
      <c r="X131" s="16"/>
      <c r="Y131" s="16"/>
      <c r="Z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</row>
    <row r="132" spans="1:38" x14ac:dyDescent="0.3">
      <c r="A132" s="171">
        <v>45414</v>
      </c>
      <c r="B132" s="169" t="s">
        <v>56</v>
      </c>
      <c r="C132" s="198" t="s">
        <v>166</v>
      </c>
      <c r="D132" s="16" t="s">
        <v>71</v>
      </c>
      <c r="E132" s="16" t="s">
        <v>68</v>
      </c>
      <c r="F132" s="16"/>
      <c r="G132" s="174"/>
      <c r="H132" s="17"/>
      <c r="I132" s="16"/>
      <c r="J132" s="16"/>
      <c r="K132" s="16"/>
      <c r="L132" s="16"/>
      <c r="M132" s="16"/>
      <c r="N132" s="16"/>
      <c r="O132" s="16"/>
      <c r="P132" s="17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</row>
    <row r="133" spans="1:38" x14ac:dyDescent="0.3">
      <c r="A133" s="171">
        <v>45415</v>
      </c>
      <c r="B133" s="169" t="s">
        <v>61</v>
      </c>
      <c r="C133" s="15" t="s">
        <v>184</v>
      </c>
      <c r="D133" s="16" t="s">
        <v>76</v>
      </c>
      <c r="E133" s="16" t="s">
        <v>68</v>
      </c>
      <c r="F133" s="16"/>
      <c r="G133" s="174"/>
      <c r="H133" s="17"/>
      <c r="I133" s="16"/>
      <c r="J133" s="16"/>
      <c r="K133" s="16"/>
      <c r="L133" s="16"/>
      <c r="M133" s="16"/>
      <c r="N133" s="16"/>
      <c r="O133" s="16"/>
      <c r="P133" s="17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</row>
    <row r="134" spans="1:38" x14ac:dyDescent="0.3">
      <c r="A134" s="171">
        <v>45416</v>
      </c>
      <c r="B134" s="169" t="s">
        <v>43</v>
      </c>
      <c r="C134" s="15" t="s">
        <v>184</v>
      </c>
      <c r="D134" s="16" t="s">
        <v>76</v>
      </c>
      <c r="E134" s="16" t="s">
        <v>68</v>
      </c>
      <c r="F134" s="16"/>
      <c r="G134" s="174"/>
      <c r="H134" s="17"/>
      <c r="I134" s="16"/>
      <c r="J134" s="16"/>
      <c r="K134" s="16"/>
      <c r="L134" s="16"/>
      <c r="M134" s="16"/>
      <c r="N134" s="16"/>
      <c r="O134" s="16"/>
      <c r="P134" s="17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</row>
    <row r="135" spans="1:38" ht="17.25" customHeight="1" x14ac:dyDescent="0.25">
      <c r="A135" s="171">
        <v>45417</v>
      </c>
      <c r="B135" s="169" t="s">
        <v>62</v>
      </c>
      <c r="C135" s="15" t="s">
        <v>184</v>
      </c>
      <c r="D135" s="16" t="s">
        <v>76</v>
      </c>
      <c r="E135" s="16" t="s">
        <v>68</v>
      </c>
      <c r="F135" s="19"/>
      <c r="G135" s="175"/>
      <c r="H135" s="17"/>
      <c r="I135" s="16"/>
      <c r="J135" s="16"/>
      <c r="K135" s="16"/>
      <c r="L135" s="16"/>
      <c r="M135" s="16"/>
      <c r="N135" s="16"/>
      <c r="O135" s="16"/>
      <c r="P135" s="17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</row>
    <row r="136" spans="1:38" x14ac:dyDescent="0.3">
      <c r="A136" s="171">
        <v>45418</v>
      </c>
      <c r="B136" s="169" t="s">
        <v>63</v>
      </c>
      <c r="C136" s="15" t="s">
        <v>73</v>
      </c>
      <c r="D136" s="16" t="s">
        <v>72</v>
      </c>
      <c r="E136" s="16" t="s">
        <v>68</v>
      </c>
      <c r="F136" s="16"/>
      <c r="G136" s="174"/>
      <c r="H136" s="17"/>
      <c r="I136" s="16"/>
      <c r="J136" s="16"/>
      <c r="K136" s="16"/>
      <c r="L136" s="16"/>
      <c r="M136" s="16"/>
      <c r="N136" s="16"/>
      <c r="O136" s="16"/>
      <c r="P136" s="17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</row>
    <row r="137" spans="1:38" ht="17.25" customHeight="1" x14ac:dyDescent="0.3">
      <c r="A137" s="171">
        <v>45419</v>
      </c>
      <c r="B137" s="169" t="s">
        <v>64</v>
      </c>
      <c r="C137" s="15" t="s">
        <v>73</v>
      </c>
      <c r="D137" s="16" t="s">
        <v>72</v>
      </c>
      <c r="E137" s="16" t="s">
        <v>68</v>
      </c>
      <c r="F137" s="16"/>
      <c r="G137" s="174"/>
      <c r="H137" s="17"/>
      <c r="I137" s="16"/>
      <c r="J137" s="16"/>
      <c r="K137" s="16"/>
      <c r="L137" s="16"/>
      <c r="M137" s="16"/>
      <c r="N137" s="16"/>
      <c r="O137" s="16"/>
      <c r="P137" s="17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</row>
    <row r="138" spans="1:38" ht="18" customHeight="1" x14ac:dyDescent="0.3">
      <c r="A138" s="171">
        <v>45420</v>
      </c>
      <c r="B138" s="169" t="s">
        <v>60</v>
      </c>
      <c r="C138" s="15" t="s">
        <v>73</v>
      </c>
      <c r="D138" s="16" t="s">
        <v>72</v>
      </c>
      <c r="E138" s="16" t="s">
        <v>68</v>
      </c>
      <c r="F138" s="16"/>
      <c r="G138" s="174"/>
      <c r="H138" s="17"/>
      <c r="I138" s="16"/>
      <c r="J138" s="16"/>
      <c r="K138" s="16"/>
      <c r="L138" s="18">
        <v>0.5625</v>
      </c>
      <c r="M138" s="18">
        <v>0.60416666666666663</v>
      </c>
      <c r="N138" s="18">
        <v>0.625</v>
      </c>
      <c r="O138" s="18">
        <v>0.64583333333333337</v>
      </c>
      <c r="P138" s="17"/>
      <c r="Q138" s="16"/>
      <c r="R138" s="16"/>
      <c r="S138" s="18">
        <v>0.58333333333333337</v>
      </c>
      <c r="T138" s="18"/>
      <c r="U138" s="18"/>
      <c r="V138" s="18">
        <v>0.54166666666666663</v>
      </c>
      <c r="W138" s="18">
        <v>0.54166666666666663</v>
      </c>
      <c r="X138" s="18"/>
      <c r="Y138" s="18"/>
      <c r="Z138" s="18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</row>
    <row r="139" spans="1:38" ht="15.6" customHeight="1" x14ac:dyDescent="0.3">
      <c r="A139" s="171">
        <v>45421</v>
      </c>
      <c r="B139" s="169" t="s">
        <v>56</v>
      </c>
      <c r="C139" s="166" t="s">
        <v>126</v>
      </c>
      <c r="D139" s="16" t="s">
        <v>125</v>
      </c>
      <c r="E139" s="16" t="s">
        <v>68</v>
      </c>
      <c r="F139" s="16"/>
      <c r="G139" s="174"/>
      <c r="H139" s="17"/>
      <c r="I139" s="16"/>
      <c r="J139" s="16"/>
      <c r="K139" s="16"/>
      <c r="L139" s="16"/>
      <c r="M139" s="16"/>
      <c r="N139" s="16"/>
      <c r="O139" s="16"/>
      <c r="P139" s="17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</row>
    <row r="140" spans="1:38" x14ac:dyDescent="0.3">
      <c r="A140" s="171">
        <v>45422</v>
      </c>
      <c r="B140" s="169" t="s">
        <v>61</v>
      </c>
      <c r="C140" s="15" t="s">
        <v>86</v>
      </c>
      <c r="D140" s="16" t="s">
        <v>76</v>
      </c>
      <c r="E140" s="16" t="s">
        <v>68</v>
      </c>
      <c r="F140" s="16"/>
      <c r="G140" s="174"/>
      <c r="H140" s="17"/>
      <c r="I140" s="16"/>
      <c r="J140" s="16"/>
      <c r="K140" s="16"/>
      <c r="L140" s="18"/>
      <c r="M140" s="18"/>
      <c r="N140" s="18"/>
      <c r="O140" s="18"/>
      <c r="P140" s="17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B140" s="16"/>
      <c r="AC140" s="16"/>
      <c r="AD140" s="16"/>
      <c r="AE140" s="18"/>
      <c r="AF140" s="18"/>
      <c r="AG140" s="18"/>
      <c r="AH140" s="18">
        <v>0.76041666666666663</v>
      </c>
      <c r="AI140" s="16"/>
      <c r="AJ140" s="16"/>
      <c r="AK140" s="18">
        <v>0.76041666666666663</v>
      </c>
      <c r="AL140" s="18">
        <v>0.76041666666666663</v>
      </c>
    </row>
    <row r="141" spans="1:38" x14ac:dyDescent="0.3">
      <c r="A141" s="171">
        <v>45423</v>
      </c>
      <c r="B141" s="169" t="s">
        <v>43</v>
      </c>
      <c r="C141" s="15" t="s">
        <v>86</v>
      </c>
      <c r="D141" s="16" t="s">
        <v>76</v>
      </c>
      <c r="E141" s="16" t="s">
        <v>68</v>
      </c>
      <c r="F141" s="16"/>
      <c r="G141" s="174"/>
      <c r="H141" s="17"/>
      <c r="I141" s="16"/>
      <c r="J141" s="16"/>
      <c r="K141" s="16"/>
      <c r="L141" s="16"/>
      <c r="M141" s="16"/>
      <c r="N141" s="16"/>
      <c r="O141" s="16"/>
      <c r="P141" s="17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</row>
    <row r="142" spans="1:38" ht="15.6" customHeight="1" x14ac:dyDescent="0.3">
      <c r="A142" s="171">
        <v>45424</v>
      </c>
      <c r="B142" s="169" t="s">
        <v>62</v>
      </c>
      <c r="C142" s="15" t="s">
        <v>86</v>
      </c>
      <c r="D142" s="16" t="s">
        <v>76</v>
      </c>
      <c r="E142" s="16" t="s">
        <v>68</v>
      </c>
      <c r="F142" s="16"/>
      <c r="G142" s="174"/>
      <c r="H142" s="17"/>
      <c r="I142" s="16"/>
      <c r="J142" s="16"/>
      <c r="K142" s="16"/>
      <c r="L142" s="16"/>
      <c r="M142" s="16"/>
      <c r="N142" s="16"/>
      <c r="O142" s="16"/>
      <c r="P142" s="17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</row>
    <row r="143" spans="1:38" hidden="1" x14ac:dyDescent="0.3">
      <c r="A143" s="171">
        <v>45425</v>
      </c>
      <c r="B143" s="169" t="s">
        <v>63</v>
      </c>
      <c r="C143" s="185"/>
      <c r="D143" s="16"/>
      <c r="E143" s="16" t="s">
        <v>68</v>
      </c>
      <c r="F143" s="16"/>
      <c r="G143" s="174"/>
      <c r="H143" s="17"/>
      <c r="I143" s="16"/>
      <c r="J143" s="16"/>
      <c r="K143" s="16"/>
      <c r="L143" s="16"/>
      <c r="M143" s="16"/>
      <c r="N143" s="16"/>
      <c r="O143" s="16"/>
      <c r="P143" s="17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</row>
    <row r="144" spans="1:38" x14ac:dyDescent="0.3">
      <c r="A144" s="171">
        <v>45426</v>
      </c>
      <c r="B144" s="169" t="s">
        <v>64</v>
      </c>
      <c r="C144" s="15" t="s">
        <v>73</v>
      </c>
      <c r="D144" s="16" t="s">
        <v>72</v>
      </c>
      <c r="E144" s="16" t="s">
        <v>68</v>
      </c>
      <c r="F144" s="16"/>
      <c r="G144" s="174"/>
      <c r="H144" s="17"/>
      <c r="I144" s="16"/>
      <c r="J144" s="16"/>
      <c r="K144" s="16"/>
      <c r="L144" s="16"/>
      <c r="M144" s="16"/>
      <c r="N144" s="16"/>
      <c r="O144" s="16"/>
      <c r="P144" s="17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</row>
    <row r="145" spans="1:38" x14ac:dyDescent="0.3">
      <c r="A145" s="171">
        <v>45427</v>
      </c>
      <c r="B145" s="169" t="s">
        <v>60</v>
      </c>
      <c r="C145" s="15" t="s">
        <v>73</v>
      </c>
      <c r="D145" s="16" t="s">
        <v>72</v>
      </c>
      <c r="E145" s="16" t="s">
        <v>68</v>
      </c>
      <c r="F145" s="16"/>
      <c r="G145" s="174"/>
      <c r="H145" s="17"/>
      <c r="I145" s="16"/>
      <c r="J145" s="16"/>
      <c r="K145" s="16"/>
      <c r="L145" s="16"/>
      <c r="M145" s="16"/>
      <c r="N145" s="16"/>
      <c r="O145" s="16"/>
      <c r="P145" s="17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B145" s="18">
        <v>0.47916666666666669</v>
      </c>
      <c r="AC145" s="18"/>
      <c r="AD145" s="18"/>
      <c r="AE145" s="18">
        <v>0.54166666666666663</v>
      </c>
      <c r="AF145" s="18"/>
      <c r="AG145" s="18">
        <v>0.47916666666666669</v>
      </c>
      <c r="AH145" s="18"/>
      <c r="AI145" s="18">
        <v>0.58333333333333337</v>
      </c>
      <c r="AJ145" s="18">
        <v>0.625</v>
      </c>
      <c r="AK145" s="18"/>
      <c r="AL145" s="18"/>
    </row>
    <row r="146" spans="1:38" x14ac:dyDescent="0.25">
      <c r="A146" s="171">
        <v>45428</v>
      </c>
      <c r="B146" s="169" t="s">
        <v>56</v>
      </c>
      <c r="C146" s="198" t="s">
        <v>167</v>
      </c>
      <c r="D146" s="16" t="s">
        <v>71</v>
      </c>
      <c r="E146" s="16" t="s">
        <v>68</v>
      </c>
      <c r="F146" s="19"/>
      <c r="G146" s="175"/>
      <c r="H146" s="17"/>
      <c r="I146" s="16"/>
      <c r="J146" s="16"/>
      <c r="K146" s="16"/>
      <c r="L146" s="16"/>
      <c r="M146" s="16"/>
      <c r="N146" s="16"/>
      <c r="O146" s="16"/>
      <c r="P146" s="17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</row>
    <row r="147" spans="1:38" ht="28.8" x14ac:dyDescent="0.3">
      <c r="A147" s="171">
        <v>45429</v>
      </c>
      <c r="B147" s="169" t="s">
        <v>61</v>
      </c>
      <c r="C147" s="15" t="s">
        <v>141</v>
      </c>
      <c r="D147" s="16" t="s">
        <v>140</v>
      </c>
      <c r="E147" s="16" t="s">
        <v>68</v>
      </c>
      <c r="F147" s="16"/>
      <c r="G147" s="174"/>
      <c r="H147" s="17"/>
      <c r="I147" s="16"/>
      <c r="J147" s="16"/>
      <c r="K147" s="16"/>
      <c r="L147" s="16"/>
      <c r="M147" s="16"/>
      <c r="N147" s="16"/>
      <c r="O147" s="16"/>
      <c r="P147" s="17"/>
      <c r="Q147" s="16"/>
      <c r="R147" s="16"/>
      <c r="S147" s="16"/>
      <c r="T147" s="16"/>
      <c r="U147" s="16"/>
      <c r="V147" s="18"/>
      <c r="W147" s="18"/>
      <c r="X147" s="18"/>
      <c r="Y147" s="16"/>
      <c r="Z147" s="16"/>
      <c r="AB147" s="16"/>
      <c r="AC147" s="16"/>
      <c r="AD147" s="16"/>
      <c r="AE147" s="16"/>
      <c r="AF147" s="16"/>
      <c r="AG147" s="16"/>
      <c r="AH147" s="18"/>
      <c r="AI147" s="16"/>
      <c r="AJ147" s="16"/>
      <c r="AK147" s="18"/>
      <c r="AL147" s="18"/>
    </row>
    <row r="148" spans="1:38" x14ac:dyDescent="0.3">
      <c r="A148" s="171">
        <v>45430</v>
      </c>
      <c r="B148" s="169" t="s">
        <v>43</v>
      </c>
      <c r="C148" s="15" t="s">
        <v>87</v>
      </c>
      <c r="D148" s="16" t="s">
        <v>76</v>
      </c>
      <c r="E148" s="16" t="s">
        <v>68</v>
      </c>
      <c r="F148" s="16"/>
      <c r="G148" s="174"/>
      <c r="H148" s="17"/>
      <c r="I148" s="16"/>
      <c r="J148" s="16"/>
      <c r="K148" s="16"/>
      <c r="L148" s="16"/>
      <c r="M148" s="16"/>
      <c r="N148" s="16"/>
      <c r="O148" s="16"/>
      <c r="P148" s="17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</row>
    <row r="149" spans="1:38" ht="28.8" x14ac:dyDescent="0.25">
      <c r="A149" s="171">
        <v>45431</v>
      </c>
      <c r="B149" s="169" t="s">
        <v>62</v>
      </c>
      <c r="C149" s="15" t="s">
        <v>142</v>
      </c>
      <c r="D149" s="16" t="s">
        <v>143</v>
      </c>
      <c r="E149" s="16" t="s">
        <v>68</v>
      </c>
      <c r="F149" s="19"/>
      <c r="G149" s="175"/>
      <c r="H149" s="17"/>
      <c r="I149" s="16"/>
      <c r="J149" s="16"/>
      <c r="K149" s="16"/>
      <c r="L149" s="16"/>
      <c r="M149" s="16"/>
      <c r="N149" s="16"/>
      <c r="O149" s="16"/>
      <c r="P149" s="17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</row>
    <row r="150" spans="1:38" hidden="1" x14ac:dyDescent="0.3">
      <c r="A150" s="171">
        <v>45432</v>
      </c>
      <c r="B150" s="169" t="s">
        <v>63</v>
      </c>
      <c r="C150" s="15"/>
      <c r="D150" s="16"/>
      <c r="E150" s="16"/>
      <c r="F150" s="16"/>
      <c r="G150" s="174"/>
      <c r="H150" s="17"/>
      <c r="I150" s="16"/>
      <c r="J150" s="16"/>
      <c r="K150" s="16"/>
      <c r="L150" s="16"/>
      <c r="M150" s="16"/>
      <c r="N150" s="16"/>
      <c r="O150" s="16"/>
      <c r="P150" s="17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</row>
    <row r="151" spans="1:38" hidden="1" x14ac:dyDescent="0.3">
      <c r="A151" s="171">
        <v>45433</v>
      </c>
      <c r="B151" s="169" t="s">
        <v>64</v>
      </c>
      <c r="C151" s="161"/>
      <c r="D151" s="16"/>
      <c r="E151" s="16"/>
      <c r="F151" s="16"/>
      <c r="G151" s="174"/>
      <c r="H151" s="17"/>
      <c r="I151" s="16"/>
      <c r="J151" s="16"/>
      <c r="K151" s="16"/>
      <c r="L151" s="16"/>
      <c r="M151" s="16"/>
      <c r="N151" s="16"/>
      <c r="O151" s="16"/>
      <c r="P151" s="17"/>
      <c r="Q151" s="16"/>
      <c r="R151" s="16"/>
      <c r="S151" s="16"/>
      <c r="T151" s="18"/>
      <c r="U151" s="18"/>
      <c r="V151" s="16"/>
      <c r="W151" s="16"/>
      <c r="X151" s="18"/>
      <c r="Y151" s="18"/>
      <c r="Z151" s="18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</row>
    <row r="152" spans="1:38" hidden="1" x14ac:dyDescent="0.3">
      <c r="A152" s="171">
        <v>45434</v>
      </c>
      <c r="B152" s="169" t="s">
        <v>60</v>
      </c>
      <c r="C152"/>
      <c r="D152" s="137"/>
      <c r="E152" s="16"/>
      <c r="F152" s="16"/>
      <c r="G152" s="174"/>
      <c r="H152" s="17"/>
      <c r="I152" s="16"/>
      <c r="J152" s="16"/>
      <c r="K152" s="16"/>
      <c r="L152" s="16"/>
      <c r="M152" s="16"/>
      <c r="N152" s="16"/>
      <c r="O152" s="16"/>
      <c r="P152" s="17"/>
      <c r="Q152" s="16"/>
      <c r="R152" s="16"/>
      <c r="S152" s="16"/>
      <c r="T152" s="18">
        <v>0.54166666666666663</v>
      </c>
      <c r="U152" s="18">
        <v>0.54166666666666663</v>
      </c>
      <c r="V152" s="16"/>
      <c r="W152" s="16"/>
      <c r="X152" s="18">
        <v>0.54166666666666663</v>
      </c>
      <c r="Y152" s="18">
        <v>0.54166666666666663</v>
      </c>
      <c r="Z152" s="18">
        <v>0.54166666666666663</v>
      </c>
      <c r="AB152" s="18"/>
      <c r="AC152" s="18">
        <v>0.54166666666666663</v>
      </c>
      <c r="AD152" s="18">
        <v>0.54166666666666663</v>
      </c>
      <c r="AE152" s="18"/>
      <c r="AF152" s="18">
        <v>0.54166666666666663</v>
      </c>
      <c r="AG152" s="16"/>
      <c r="AH152" s="16"/>
      <c r="AI152" s="16"/>
      <c r="AJ152" s="16"/>
      <c r="AK152" s="16"/>
      <c r="AL152" s="16"/>
    </row>
    <row r="153" spans="1:38" hidden="1" x14ac:dyDescent="0.3">
      <c r="A153" s="171">
        <v>45435</v>
      </c>
      <c r="B153" s="169" t="s">
        <v>56</v>
      </c>
      <c r="C153" s="135"/>
      <c r="D153" s="16"/>
      <c r="E153" s="16"/>
      <c r="F153" s="16"/>
      <c r="G153" s="174"/>
      <c r="H153" s="17"/>
      <c r="I153" s="16"/>
      <c r="J153" s="16"/>
      <c r="K153" s="16"/>
      <c r="L153" s="16"/>
      <c r="M153" s="16"/>
      <c r="N153" s="16"/>
      <c r="O153" s="16"/>
      <c r="P153" s="17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</row>
    <row r="154" spans="1:38" x14ac:dyDescent="0.3">
      <c r="A154" s="171">
        <v>45436</v>
      </c>
      <c r="B154" s="169" t="s">
        <v>61</v>
      </c>
      <c r="C154" s="135" t="s">
        <v>117</v>
      </c>
      <c r="D154" s="16" t="s">
        <v>116</v>
      </c>
      <c r="E154" s="16" t="s">
        <v>68</v>
      </c>
      <c r="F154" s="16"/>
      <c r="G154" s="174"/>
      <c r="H154" s="17"/>
      <c r="I154" s="16"/>
      <c r="J154" s="16"/>
      <c r="K154" s="16"/>
      <c r="L154" s="16"/>
      <c r="M154" s="16"/>
      <c r="N154" s="16"/>
      <c r="O154" s="18"/>
      <c r="P154" s="17"/>
      <c r="Q154" s="16"/>
      <c r="R154" s="16"/>
      <c r="S154" s="16"/>
      <c r="T154" s="16"/>
      <c r="U154" s="16"/>
      <c r="V154" s="16"/>
      <c r="W154" s="16"/>
      <c r="X154" s="16"/>
      <c r="Y154" s="18"/>
      <c r="Z154" s="16"/>
      <c r="AB154" s="16"/>
      <c r="AC154" s="16"/>
      <c r="AD154" s="16"/>
      <c r="AE154" s="16"/>
      <c r="AF154" s="16"/>
      <c r="AG154" s="16"/>
      <c r="AH154" s="18"/>
      <c r="AI154" s="18"/>
      <c r="AJ154" s="18"/>
      <c r="AK154" s="18"/>
      <c r="AL154" s="16"/>
    </row>
    <row r="155" spans="1:38" hidden="1" x14ac:dyDescent="0.3">
      <c r="A155" s="171">
        <v>45437</v>
      </c>
      <c r="B155" s="169" t="s">
        <v>43</v>
      </c>
      <c r="C155" s="15"/>
      <c r="D155" s="16"/>
      <c r="E155" s="16"/>
      <c r="F155" s="16"/>
      <c r="G155" s="174"/>
      <c r="H155" s="17"/>
      <c r="I155" s="16"/>
      <c r="J155" s="16"/>
      <c r="K155" s="16"/>
      <c r="L155" s="16"/>
      <c r="M155" s="16"/>
      <c r="N155" s="16"/>
      <c r="O155" s="16"/>
      <c r="P155" s="17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</row>
    <row r="156" spans="1:38" hidden="1" x14ac:dyDescent="0.3">
      <c r="A156" s="171">
        <v>45438</v>
      </c>
      <c r="B156" s="169" t="s">
        <v>62</v>
      </c>
      <c r="C156" s="149"/>
      <c r="D156" s="16"/>
      <c r="E156" s="16"/>
      <c r="F156" s="16"/>
      <c r="G156" s="174"/>
      <c r="H156" s="17"/>
      <c r="I156" s="16"/>
      <c r="J156" s="16"/>
      <c r="K156" s="16"/>
      <c r="L156" s="16"/>
      <c r="M156" s="16"/>
      <c r="N156" s="16"/>
      <c r="O156" s="16"/>
      <c r="P156" s="17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</row>
    <row r="157" spans="1:38" ht="17.25" hidden="1" customHeight="1" x14ac:dyDescent="0.3">
      <c r="A157" s="171">
        <v>45439</v>
      </c>
      <c r="B157" s="169" t="s">
        <v>63</v>
      </c>
      <c r="C157" s="149"/>
      <c r="D157" s="16"/>
      <c r="E157" s="16"/>
      <c r="F157" s="16"/>
      <c r="G157" s="174"/>
      <c r="H157" s="17"/>
      <c r="I157" s="16"/>
      <c r="J157" s="16"/>
      <c r="K157" s="16"/>
      <c r="L157" s="16"/>
      <c r="M157" s="16"/>
      <c r="N157" s="16"/>
      <c r="O157" s="16"/>
      <c r="P157" s="17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</row>
    <row r="158" spans="1:38" x14ac:dyDescent="0.3">
      <c r="A158" s="171">
        <v>45440</v>
      </c>
      <c r="B158" s="169" t="s">
        <v>64</v>
      </c>
      <c r="C158" s="135" t="s">
        <v>85</v>
      </c>
      <c r="D158" s="16" t="s">
        <v>76</v>
      </c>
      <c r="E158" s="16" t="s">
        <v>68</v>
      </c>
      <c r="F158" s="16"/>
      <c r="G158" s="174"/>
      <c r="H158" s="17"/>
      <c r="I158" s="16"/>
      <c r="J158" s="16"/>
      <c r="K158" s="16"/>
      <c r="L158" s="16"/>
      <c r="M158" s="16"/>
      <c r="N158" s="16"/>
      <c r="O158" s="16"/>
      <c r="P158" s="17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</row>
    <row r="159" spans="1:38" x14ac:dyDescent="0.3">
      <c r="A159" s="171">
        <v>45441</v>
      </c>
      <c r="B159" s="169" t="s">
        <v>60</v>
      </c>
      <c r="C159" s="135" t="s">
        <v>85</v>
      </c>
      <c r="D159" s="16" t="s">
        <v>76</v>
      </c>
      <c r="E159" s="16" t="s">
        <v>68</v>
      </c>
      <c r="F159" s="16"/>
      <c r="G159" s="174"/>
      <c r="H159" s="17"/>
      <c r="I159" s="18">
        <v>0.5625</v>
      </c>
      <c r="J159" s="18">
        <v>0.60416666666666663</v>
      </c>
      <c r="K159" s="18">
        <v>0.625</v>
      </c>
      <c r="L159" s="16"/>
      <c r="M159" s="16"/>
      <c r="N159" s="16"/>
      <c r="O159" s="16"/>
      <c r="P159" s="17"/>
      <c r="Q159" s="18">
        <v>0.5625</v>
      </c>
      <c r="R159" s="18">
        <v>0.5625</v>
      </c>
      <c r="S159" s="18">
        <v>0.58333333333333337</v>
      </c>
      <c r="T159" s="18"/>
      <c r="U159" s="18"/>
      <c r="V159" s="18">
        <v>0.54166666666666663</v>
      </c>
      <c r="W159" s="18">
        <v>0.54166666666666663</v>
      </c>
      <c r="X159" s="18"/>
      <c r="Y159" s="18"/>
      <c r="Z159" s="18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</row>
    <row r="160" spans="1:38" x14ac:dyDescent="0.3">
      <c r="A160" s="171">
        <v>45442</v>
      </c>
      <c r="B160" s="169" t="s">
        <v>56</v>
      </c>
      <c r="C160" s="135" t="s">
        <v>85</v>
      </c>
      <c r="D160" s="16" t="s">
        <v>76</v>
      </c>
      <c r="E160" s="16" t="s">
        <v>68</v>
      </c>
      <c r="F160" s="16"/>
      <c r="G160" s="174"/>
      <c r="H160" s="17"/>
      <c r="I160" s="16"/>
      <c r="J160" s="16"/>
      <c r="K160" s="16"/>
      <c r="L160" s="16"/>
      <c r="M160" s="16"/>
      <c r="N160" s="16"/>
      <c r="O160" s="16"/>
      <c r="P160" s="17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</row>
    <row r="161" spans="1:38" x14ac:dyDescent="0.3">
      <c r="A161" s="171">
        <v>45443</v>
      </c>
      <c r="B161" s="169" t="s">
        <v>61</v>
      </c>
      <c r="C161" s="135" t="s">
        <v>85</v>
      </c>
      <c r="D161" s="16" t="s">
        <v>76</v>
      </c>
      <c r="E161" s="16" t="s">
        <v>68</v>
      </c>
      <c r="F161" s="136"/>
      <c r="G161" s="174"/>
      <c r="H161" s="17"/>
      <c r="I161" s="16"/>
      <c r="J161" s="16"/>
      <c r="K161" s="16"/>
      <c r="L161" s="16"/>
      <c r="M161" s="16"/>
      <c r="N161" s="16"/>
      <c r="O161" s="16"/>
      <c r="P161" s="17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</row>
    <row r="162" spans="1:38" x14ac:dyDescent="0.3">
      <c r="A162" s="171">
        <v>45444</v>
      </c>
      <c r="B162" s="169" t="s">
        <v>43</v>
      </c>
      <c r="C162" s="161" t="s">
        <v>110</v>
      </c>
      <c r="D162" s="16" t="s">
        <v>111</v>
      </c>
      <c r="E162" s="16" t="s">
        <v>68</v>
      </c>
      <c r="F162" s="141"/>
      <c r="G162" s="178"/>
      <c r="H162" s="17"/>
      <c r="I162" s="16"/>
      <c r="J162" s="16"/>
      <c r="K162" s="16"/>
      <c r="L162" s="16"/>
      <c r="M162" s="16"/>
      <c r="N162" s="16"/>
      <c r="O162" s="16"/>
      <c r="P162" s="17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</row>
    <row r="163" spans="1:38" x14ac:dyDescent="0.3">
      <c r="A163" s="171">
        <v>45445</v>
      </c>
      <c r="B163" s="169" t="s">
        <v>62</v>
      </c>
      <c r="C163" s="161" t="s">
        <v>110</v>
      </c>
      <c r="D163" s="16" t="s">
        <v>111</v>
      </c>
      <c r="E163" s="16" t="s">
        <v>68</v>
      </c>
      <c r="F163" s="137"/>
      <c r="G163" s="180"/>
      <c r="H163" s="17"/>
      <c r="I163" s="16"/>
      <c r="J163" s="16"/>
      <c r="K163" s="16"/>
      <c r="L163" s="16"/>
      <c r="M163" s="16"/>
      <c r="N163" s="16"/>
      <c r="O163" s="16"/>
      <c r="P163" s="17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</row>
    <row r="164" spans="1:38" hidden="1" x14ac:dyDescent="0.3">
      <c r="A164" s="171">
        <v>45446</v>
      </c>
      <c r="B164" s="169" t="s">
        <v>63</v>
      </c>
      <c r="C164" s="161"/>
      <c r="D164" s="16"/>
      <c r="E164" s="16"/>
      <c r="F164" s="16"/>
      <c r="G164" s="166"/>
      <c r="H164" s="17"/>
      <c r="I164" s="16"/>
      <c r="J164" s="16"/>
      <c r="K164" s="16"/>
      <c r="L164" s="16"/>
      <c r="M164" s="16"/>
      <c r="N164" s="16"/>
      <c r="O164" s="16"/>
      <c r="P164" s="17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</row>
    <row r="165" spans="1:38" hidden="1" x14ac:dyDescent="0.3">
      <c r="A165" s="171">
        <v>45447</v>
      </c>
      <c r="B165" s="169" t="s">
        <v>64</v>
      </c>
      <c r="C165" s="161"/>
      <c r="D165" s="16"/>
      <c r="E165" s="16"/>
      <c r="F165" s="16"/>
      <c r="G165" s="166"/>
      <c r="H165" s="17"/>
      <c r="I165" s="16"/>
      <c r="J165" s="16"/>
      <c r="K165" s="16"/>
      <c r="L165" s="16"/>
      <c r="M165" s="16"/>
      <c r="N165" s="16"/>
      <c r="O165" s="16"/>
      <c r="P165" s="17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</row>
    <row r="166" spans="1:38" hidden="1" x14ac:dyDescent="0.3">
      <c r="A166" s="171">
        <v>45448</v>
      </c>
      <c r="B166" s="169" t="s">
        <v>60</v>
      </c>
      <c r="C166" s="15"/>
      <c r="D166" s="16"/>
      <c r="E166" s="16"/>
      <c r="F166" s="16"/>
      <c r="G166" s="174"/>
      <c r="H166" s="17"/>
      <c r="I166" s="16"/>
      <c r="J166" s="16"/>
      <c r="K166" s="16"/>
      <c r="L166" s="18"/>
      <c r="M166" s="18"/>
      <c r="N166" s="18"/>
      <c r="O166" s="18"/>
      <c r="P166" s="17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</row>
    <row r="167" spans="1:38" hidden="1" x14ac:dyDescent="0.3">
      <c r="A167" s="171">
        <v>45449</v>
      </c>
      <c r="B167" s="169" t="s">
        <v>56</v>
      </c>
      <c r="C167" s="15"/>
      <c r="D167" s="16"/>
      <c r="E167" s="16"/>
      <c r="F167" s="16"/>
      <c r="G167" s="174"/>
      <c r="H167" s="17"/>
      <c r="I167" s="16"/>
      <c r="J167" s="16"/>
      <c r="K167" s="16"/>
      <c r="L167" s="16"/>
      <c r="M167" s="16"/>
      <c r="N167" s="16"/>
      <c r="O167" s="16"/>
      <c r="P167" s="17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</row>
    <row r="168" spans="1:38" x14ac:dyDescent="0.3">
      <c r="A168" s="171">
        <v>45450</v>
      </c>
      <c r="B168" s="169" t="s">
        <v>61</v>
      </c>
      <c r="C168" s="15" t="s">
        <v>88</v>
      </c>
      <c r="D168" s="16" t="s">
        <v>76</v>
      </c>
      <c r="E168" s="16" t="s">
        <v>68</v>
      </c>
      <c r="F168" s="16"/>
      <c r="G168" s="174"/>
      <c r="H168" s="17"/>
      <c r="I168" s="16"/>
      <c r="J168" s="16"/>
      <c r="K168" s="16"/>
      <c r="L168" s="18"/>
      <c r="M168" s="18"/>
      <c r="N168" s="18"/>
      <c r="O168" s="18"/>
      <c r="P168" s="17"/>
      <c r="Q168" s="16"/>
      <c r="R168" s="16"/>
      <c r="S168" s="16"/>
      <c r="T168" s="16"/>
      <c r="U168" s="16"/>
      <c r="V168" s="18"/>
      <c r="W168" s="18"/>
      <c r="X168" s="18"/>
      <c r="Y168" s="16"/>
      <c r="Z168" s="16"/>
      <c r="AB168" s="16"/>
      <c r="AC168" s="16"/>
      <c r="AD168" s="16"/>
      <c r="AE168" s="18"/>
      <c r="AF168" s="18"/>
      <c r="AG168" s="18"/>
      <c r="AH168" s="18"/>
      <c r="AI168" s="18"/>
      <c r="AJ168" s="18"/>
      <c r="AK168" s="18"/>
      <c r="AL168" s="16"/>
    </row>
    <row r="169" spans="1:38" ht="15" customHeight="1" x14ac:dyDescent="0.3">
      <c r="A169" s="171">
        <v>45451</v>
      </c>
      <c r="B169" s="169" t="s">
        <v>43</v>
      </c>
      <c r="C169" s="15" t="s">
        <v>88</v>
      </c>
      <c r="D169" s="16" t="s">
        <v>76</v>
      </c>
      <c r="E169" s="16" t="s">
        <v>68</v>
      </c>
      <c r="F169" s="16"/>
      <c r="G169" s="174"/>
      <c r="H169" s="17"/>
      <c r="I169" s="16"/>
      <c r="J169" s="16"/>
      <c r="K169" s="16"/>
      <c r="L169" s="16"/>
      <c r="M169" s="16"/>
      <c r="N169" s="16"/>
      <c r="O169" s="16"/>
      <c r="P169" s="17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</row>
    <row r="170" spans="1:38" x14ac:dyDescent="0.3">
      <c r="A170" s="171">
        <v>45452</v>
      </c>
      <c r="B170" s="169" t="s">
        <v>62</v>
      </c>
      <c r="C170" s="15" t="s">
        <v>88</v>
      </c>
      <c r="D170" s="16" t="s">
        <v>76</v>
      </c>
      <c r="E170" s="16" t="s">
        <v>68</v>
      </c>
      <c r="F170" s="16"/>
      <c r="G170" s="174"/>
      <c r="H170" s="17"/>
      <c r="I170" s="16"/>
      <c r="J170" s="16"/>
      <c r="K170" s="16"/>
      <c r="L170" s="16"/>
      <c r="M170" s="16"/>
      <c r="N170" s="16"/>
      <c r="O170" s="16"/>
      <c r="P170" s="17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</row>
    <row r="171" spans="1:38" hidden="1" x14ac:dyDescent="0.3">
      <c r="A171" s="171">
        <v>45453</v>
      </c>
      <c r="B171" s="169" t="s">
        <v>63</v>
      </c>
      <c r="C171" s="15"/>
      <c r="D171" s="16"/>
      <c r="E171" s="16"/>
      <c r="F171" s="16"/>
      <c r="G171" s="174"/>
      <c r="H171" s="17"/>
      <c r="I171" s="16"/>
      <c r="J171" s="16"/>
      <c r="K171" s="16"/>
      <c r="L171" s="16"/>
      <c r="M171" s="16"/>
      <c r="N171" s="16"/>
      <c r="O171" s="16"/>
      <c r="P171" s="17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</row>
    <row r="172" spans="1:38" hidden="1" x14ac:dyDescent="0.3">
      <c r="A172" s="171">
        <v>45454</v>
      </c>
      <c r="B172" s="169" t="s">
        <v>64</v>
      </c>
      <c r="C172" s="15"/>
      <c r="D172" s="16"/>
      <c r="E172" s="16"/>
      <c r="F172" s="16"/>
      <c r="G172" s="174"/>
      <c r="H172" s="17"/>
      <c r="I172" s="16"/>
      <c r="J172" s="16"/>
      <c r="K172" s="16"/>
      <c r="L172" s="16"/>
      <c r="M172" s="16"/>
      <c r="N172" s="16"/>
      <c r="O172" s="16"/>
      <c r="P172" s="17"/>
      <c r="Q172" s="16"/>
      <c r="R172" s="16"/>
      <c r="S172" s="16"/>
      <c r="T172" s="18"/>
      <c r="U172" s="18"/>
      <c r="V172" s="16"/>
      <c r="W172" s="16"/>
      <c r="X172" s="18"/>
      <c r="Y172" s="18"/>
      <c r="Z172" s="18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</row>
    <row r="173" spans="1:38" hidden="1" x14ac:dyDescent="0.3">
      <c r="A173" s="171">
        <v>45455</v>
      </c>
      <c r="B173" s="169" t="s">
        <v>60</v>
      </c>
      <c r="C173" s="15"/>
      <c r="D173" s="16"/>
      <c r="E173" s="16"/>
      <c r="F173" s="16"/>
      <c r="G173" s="174"/>
      <c r="H173" s="17"/>
      <c r="I173" s="16"/>
      <c r="J173" s="16"/>
      <c r="K173" s="16"/>
      <c r="L173" s="18">
        <v>0.5625</v>
      </c>
      <c r="M173" s="18">
        <v>0.60416666666666663</v>
      </c>
      <c r="N173" s="18">
        <v>0.625</v>
      </c>
      <c r="O173" s="18">
        <v>0.64583333333333337</v>
      </c>
      <c r="P173" s="17"/>
      <c r="Q173" s="16"/>
      <c r="R173" s="16"/>
      <c r="S173" s="16"/>
      <c r="T173" s="18">
        <v>0.54166666666666663</v>
      </c>
      <c r="U173" s="18">
        <v>0.54166666666666663</v>
      </c>
      <c r="V173" s="16"/>
      <c r="W173" s="16"/>
      <c r="X173" s="18">
        <v>0.54166666666666663</v>
      </c>
      <c r="Y173" s="18">
        <v>0.54166666666666663</v>
      </c>
      <c r="Z173" s="18">
        <v>0.54166666666666663</v>
      </c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</row>
    <row r="174" spans="1:38" hidden="1" x14ac:dyDescent="0.3">
      <c r="A174" s="171">
        <v>45456</v>
      </c>
      <c r="B174" s="169" t="s">
        <v>56</v>
      </c>
      <c r="C174" s="15"/>
      <c r="D174" s="16"/>
      <c r="E174" s="16"/>
      <c r="F174" s="16"/>
      <c r="G174" s="174"/>
      <c r="H174" s="17"/>
      <c r="I174" s="16"/>
      <c r="J174" s="16"/>
      <c r="K174" s="16"/>
      <c r="L174" s="16"/>
      <c r="M174" s="16"/>
      <c r="N174" s="16"/>
      <c r="O174" s="16"/>
      <c r="P174" s="17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</row>
    <row r="175" spans="1:38" hidden="1" x14ac:dyDescent="0.3">
      <c r="A175" s="171">
        <v>45457</v>
      </c>
      <c r="B175" s="169" t="s">
        <v>61</v>
      </c>
      <c r="C175" s="15"/>
      <c r="D175" s="16"/>
      <c r="E175" s="16"/>
      <c r="F175" s="16"/>
      <c r="G175" s="174"/>
      <c r="H175" s="17"/>
      <c r="I175" s="16"/>
      <c r="J175" s="16"/>
      <c r="K175" s="16"/>
      <c r="L175" s="16"/>
      <c r="M175" s="16"/>
      <c r="N175" s="16"/>
      <c r="O175" s="16"/>
      <c r="P175" s="17"/>
      <c r="Q175" s="16"/>
      <c r="R175" s="16"/>
      <c r="S175" s="16"/>
      <c r="T175" s="16"/>
      <c r="U175" s="16"/>
      <c r="V175" s="18"/>
      <c r="W175" s="18"/>
      <c r="X175" s="18"/>
      <c r="Y175" s="16"/>
      <c r="Z175" s="16"/>
      <c r="AB175" s="16"/>
      <c r="AC175" s="16"/>
      <c r="AD175" s="16"/>
      <c r="AE175" s="16"/>
      <c r="AF175" s="16"/>
      <c r="AG175" s="16"/>
      <c r="AH175" s="18">
        <v>0.76041666666666663</v>
      </c>
      <c r="AI175" s="16"/>
      <c r="AJ175" s="16"/>
      <c r="AK175" s="18">
        <v>0.76041666666666663</v>
      </c>
      <c r="AL175" s="18">
        <v>0.76041666666666663</v>
      </c>
    </row>
    <row r="176" spans="1:38" x14ac:dyDescent="0.3">
      <c r="A176" s="171">
        <v>45458</v>
      </c>
      <c r="B176" s="169" t="s">
        <v>43</v>
      </c>
      <c r="C176" s="161" t="s">
        <v>112</v>
      </c>
      <c r="D176" s="16" t="s">
        <v>111</v>
      </c>
      <c r="E176" s="16" t="s">
        <v>68</v>
      </c>
      <c r="F176" s="16"/>
      <c r="G176" s="174"/>
      <c r="H176" s="17"/>
      <c r="I176" s="16"/>
      <c r="J176" s="16"/>
      <c r="K176" s="16"/>
      <c r="L176" s="16"/>
      <c r="M176" s="16"/>
      <c r="N176" s="16"/>
      <c r="O176" s="16"/>
      <c r="P176" s="17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</row>
    <row r="177" spans="1:38" ht="28.8" x14ac:dyDescent="0.3">
      <c r="A177" s="171">
        <v>45459</v>
      </c>
      <c r="B177" s="169" t="s">
        <v>62</v>
      </c>
      <c r="C177" s="161" t="s">
        <v>144</v>
      </c>
      <c r="D177" s="16" t="s">
        <v>145</v>
      </c>
      <c r="E177" s="16" t="s">
        <v>68</v>
      </c>
      <c r="F177" s="16"/>
      <c r="G177" s="174"/>
      <c r="H177" s="17"/>
      <c r="I177" s="16"/>
      <c r="J177" s="16"/>
      <c r="K177" s="16"/>
      <c r="L177" s="16"/>
      <c r="M177" s="16"/>
      <c r="N177" s="16"/>
      <c r="O177" s="16"/>
      <c r="P177" s="17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</row>
    <row r="178" spans="1:38" hidden="1" x14ac:dyDescent="0.3">
      <c r="A178" s="171">
        <v>45460</v>
      </c>
      <c r="B178" s="169" t="s">
        <v>63</v>
      </c>
      <c r="C178" s="149"/>
      <c r="D178" s="16"/>
      <c r="E178" s="16"/>
      <c r="F178" s="16"/>
      <c r="G178" s="180"/>
      <c r="H178" s="17"/>
      <c r="I178" s="16"/>
      <c r="J178" s="16"/>
      <c r="K178" s="16"/>
      <c r="L178" s="16"/>
      <c r="M178" s="16"/>
      <c r="N178" s="16"/>
      <c r="O178" s="16"/>
      <c r="P178" s="17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</row>
    <row r="179" spans="1:38" hidden="1" x14ac:dyDescent="0.3">
      <c r="A179" s="171">
        <v>45461</v>
      </c>
      <c r="B179" s="169" t="s">
        <v>64</v>
      </c>
      <c r="C179" s="15"/>
      <c r="D179" s="136"/>
      <c r="E179" s="16"/>
      <c r="F179" s="16"/>
      <c r="G179" s="166"/>
      <c r="H179" s="17"/>
      <c r="I179" s="16"/>
      <c r="J179" s="16"/>
      <c r="K179" s="16"/>
      <c r="L179" s="16"/>
      <c r="M179" s="16"/>
      <c r="N179" s="16"/>
      <c r="O179" s="16"/>
      <c r="P179" s="17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</row>
    <row r="180" spans="1:38" hidden="1" x14ac:dyDescent="0.3">
      <c r="A180" s="171">
        <v>45462</v>
      </c>
      <c r="B180" s="169" t="s">
        <v>60</v>
      </c>
      <c r="C180" s="15"/>
      <c r="D180" s="136"/>
      <c r="E180" s="16"/>
      <c r="F180" s="16"/>
      <c r="G180" s="174"/>
      <c r="H180" s="17"/>
      <c r="I180" s="16"/>
      <c r="J180" s="16"/>
      <c r="K180" s="16"/>
      <c r="L180" s="18"/>
      <c r="M180" s="18"/>
      <c r="N180" s="18"/>
      <c r="O180" s="18"/>
      <c r="P180" s="17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B180" s="16"/>
      <c r="AC180" s="16"/>
      <c r="AD180" s="16"/>
      <c r="AE180" s="16"/>
      <c r="AF180" s="16"/>
      <c r="AG180" s="16"/>
      <c r="AH180" s="16"/>
      <c r="AI180" s="18"/>
      <c r="AJ180" s="18"/>
      <c r="AK180" s="16"/>
      <c r="AL180" s="16"/>
    </row>
    <row r="181" spans="1:38" x14ac:dyDescent="0.3">
      <c r="A181" s="171">
        <v>45463</v>
      </c>
      <c r="B181" s="169" t="s">
        <v>56</v>
      </c>
      <c r="C181" s="138" t="s">
        <v>89</v>
      </c>
      <c r="D181" s="155" t="s">
        <v>76</v>
      </c>
      <c r="E181" s="16" t="s">
        <v>68</v>
      </c>
      <c r="F181" s="16"/>
      <c r="G181" s="174"/>
      <c r="H181" s="17"/>
      <c r="I181" s="16"/>
      <c r="J181" s="16"/>
      <c r="K181" s="16"/>
      <c r="L181" s="16"/>
      <c r="M181" s="16"/>
      <c r="N181" s="16"/>
      <c r="O181" s="16"/>
      <c r="P181" s="17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</row>
    <row r="182" spans="1:38" ht="28.8" customHeight="1" x14ac:dyDescent="0.3">
      <c r="A182" s="171">
        <v>45464</v>
      </c>
      <c r="B182" s="169" t="s">
        <v>61</v>
      </c>
      <c r="C182" s="148" t="s">
        <v>90</v>
      </c>
      <c r="D182" s="155" t="s">
        <v>91</v>
      </c>
      <c r="E182" s="16" t="s">
        <v>68</v>
      </c>
      <c r="F182" s="140"/>
      <c r="G182" s="174"/>
      <c r="H182" s="17"/>
      <c r="I182" s="16"/>
      <c r="J182" s="16"/>
      <c r="K182" s="16"/>
      <c r="L182" s="18"/>
      <c r="M182" s="18"/>
      <c r="N182" s="18"/>
      <c r="O182" s="18"/>
      <c r="P182" s="17"/>
      <c r="Q182" s="16"/>
      <c r="R182" s="16"/>
      <c r="S182" s="16"/>
      <c r="T182" s="16"/>
      <c r="U182" s="16"/>
      <c r="V182" s="16"/>
      <c r="W182" s="16"/>
      <c r="X182" s="16"/>
      <c r="Y182" s="18"/>
      <c r="Z182" s="16"/>
      <c r="AB182" s="16"/>
      <c r="AC182" s="16"/>
      <c r="AD182" s="16"/>
      <c r="AE182" s="18"/>
      <c r="AF182" s="18"/>
      <c r="AG182" s="18"/>
      <c r="AH182" s="18"/>
      <c r="AI182" s="18"/>
      <c r="AJ182" s="18"/>
      <c r="AK182" s="18"/>
      <c r="AL182" s="16"/>
    </row>
    <row r="183" spans="1:38" ht="31.8" customHeight="1" x14ac:dyDescent="0.3">
      <c r="A183" s="171">
        <v>45465</v>
      </c>
      <c r="B183" s="169" t="s">
        <v>43</v>
      </c>
      <c r="C183" s="148" t="s">
        <v>90</v>
      </c>
      <c r="D183" s="155" t="s">
        <v>91</v>
      </c>
      <c r="E183" s="16" t="s">
        <v>68</v>
      </c>
      <c r="F183" s="16"/>
      <c r="G183" s="174"/>
      <c r="H183" s="17"/>
      <c r="I183" s="16"/>
      <c r="J183" s="16"/>
      <c r="K183" s="16"/>
      <c r="L183" s="16"/>
      <c r="M183" s="16"/>
      <c r="N183" s="16"/>
      <c r="O183" s="16"/>
      <c r="P183" s="17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</row>
    <row r="184" spans="1:38" ht="43.2" x14ac:dyDescent="0.3">
      <c r="A184" s="171">
        <v>45466</v>
      </c>
      <c r="B184" s="169" t="s">
        <v>62</v>
      </c>
      <c r="C184" s="148" t="s">
        <v>146</v>
      </c>
      <c r="D184" s="155" t="s">
        <v>147</v>
      </c>
      <c r="E184" s="16" t="s">
        <v>68</v>
      </c>
      <c r="F184" s="16"/>
      <c r="G184" s="174"/>
      <c r="H184" s="17"/>
      <c r="I184" s="16"/>
      <c r="J184" s="16"/>
      <c r="K184" s="16"/>
      <c r="L184" s="16"/>
      <c r="M184" s="16"/>
      <c r="N184" s="16"/>
      <c r="O184" s="16"/>
      <c r="P184" s="17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</row>
    <row r="185" spans="1:38" hidden="1" x14ac:dyDescent="0.3">
      <c r="A185" s="171">
        <v>45467</v>
      </c>
      <c r="B185" s="169" t="s">
        <v>63</v>
      </c>
      <c r="C185" s="15"/>
      <c r="D185" s="160"/>
      <c r="E185" s="16"/>
      <c r="F185" s="16"/>
      <c r="G185" s="174"/>
      <c r="H185" s="17"/>
      <c r="I185" s="16"/>
      <c r="J185" s="16"/>
      <c r="K185" s="16"/>
      <c r="L185" s="16"/>
      <c r="M185" s="16"/>
      <c r="N185" s="16"/>
      <c r="O185" s="16"/>
      <c r="P185" s="17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</row>
    <row r="186" spans="1:38" hidden="1" x14ac:dyDescent="0.3">
      <c r="A186" s="171">
        <v>45468</v>
      </c>
      <c r="B186" s="169" t="s">
        <v>64</v>
      </c>
      <c r="C186" s="147"/>
      <c r="D186" s="136"/>
      <c r="E186" s="16"/>
      <c r="F186" s="16"/>
      <c r="G186" s="174"/>
      <c r="H186" s="17"/>
      <c r="I186" s="16"/>
      <c r="J186" s="16"/>
      <c r="K186" s="16"/>
      <c r="L186" s="16"/>
      <c r="M186" s="16"/>
      <c r="N186" s="16"/>
      <c r="O186" s="16"/>
      <c r="P186" s="17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</row>
    <row r="187" spans="1:38" x14ac:dyDescent="0.3">
      <c r="A187" s="171">
        <v>45469</v>
      </c>
      <c r="B187" s="169" t="s">
        <v>60</v>
      </c>
      <c r="C187" s="158" t="s">
        <v>117</v>
      </c>
      <c r="D187" s="16" t="s">
        <v>116</v>
      </c>
      <c r="E187" s="16" t="s">
        <v>68</v>
      </c>
      <c r="F187" s="16"/>
      <c r="G187" s="174"/>
      <c r="H187" s="17"/>
      <c r="I187" s="16"/>
      <c r="J187" s="16"/>
      <c r="K187" s="16"/>
      <c r="L187" s="16"/>
      <c r="M187" s="16"/>
      <c r="N187" s="16"/>
      <c r="O187" s="16"/>
      <c r="P187" s="17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B187" s="18"/>
      <c r="AC187" s="18">
        <v>0.54166666666666663</v>
      </c>
      <c r="AD187" s="18">
        <v>0.54166666666666663</v>
      </c>
      <c r="AE187" s="18"/>
      <c r="AF187" s="18">
        <v>0.54166666666666663</v>
      </c>
      <c r="AG187" s="18"/>
      <c r="AH187" s="16"/>
      <c r="AI187" s="18">
        <v>0.58333333333333337</v>
      </c>
      <c r="AJ187" s="18">
        <v>0.625</v>
      </c>
      <c r="AK187" s="16"/>
      <c r="AL187" s="16"/>
    </row>
    <row r="188" spans="1:38" x14ac:dyDescent="0.3">
      <c r="A188" s="171">
        <v>45470</v>
      </c>
      <c r="B188" s="169" t="s">
        <v>56</v>
      </c>
      <c r="C188" s="15"/>
      <c r="D188" s="136"/>
      <c r="E188" s="136"/>
      <c r="F188" s="16"/>
      <c r="G188" s="174"/>
      <c r="H188" s="17"/>
      <c r="I188" s="16"/>
      <c r="J188" s="16"/>
      <c r="K188" s="16"/>
      <c r="L188" s="16"/>
      <c r="M188" s="16"/>
      <c r="N188" s="16"/>
      <c r="O188" s="16"/>
      <c r="P188" s="17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8" x14ac:dyDescent="0.3">
      <c r="A189" s="171">
        <v>45471</v>
      </c>
      <c r="B189" s="169" t="s">
        <v>61</v>
      </c>
      <c r="C189" s="15" t="s">
        <v>93</v>
      </c>
      <c r="D189" s="136" t="s">
        <v>76</v>
      </c>
      <c r="E189" s="16" t="s">
        <v>68</v>
      </c>
      <c r="F189" s="140"/>
      <c r="G189" s="174"/>
      <c r="H189" s="17"/>
      <c r="I189" s="18"/>
      <c r="J189" s="18"/>
      <c r="K189" s="18"/>
      <c r="L189" s="16"/>
      <c r="M189" s="16"/>
      <c r="N189" s="16"/>
      <c r="O189" s="16"/>
      <c r="P189" s="17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B189" s="18"/>
      <c r="AC189" s="18"/>
      <c r="AD189" s="18"/>
      <c r="AE189" s="16"/>
      <c r="AF189" s="16"/>
      <c r="AG189" s="16"/>
      <c r="AH189" s="16"/>
      <c r="AI189" s="16"/>
      <c r="AJ189" s="16"/>
      <c r="AK189" s="16"/>
      <c r="AL189" s="16"/>
    </row>
    <row r="190" spans="1:38" ht="43.2" x14ac:dyDescent="0.3">
      <c r="A190" s="171">
        <v>45472</v>
      </c>
      <c r="B190" s="169" t="s">
        <v>43</v>
      </c>
      <c r="C190" s="158" t="s">
        <v>148</v>
      </c>
      <c r="D190" s="16" t="s">
        <v>149</v>
      </c>
      <c r="E190" s="16" t="s">
        <v>68</v>
      </c>
      <c r="F190" s="16"/>
      <c r="G190" s="174"/>
      <c r="H190" s="17"/>
      <c r="I190" s="16"/>
      <c r="J190" s="16"/>
      <c r="K190" s="16"/>
      <c r="L190" s="16"/>
      <c r="M190" s="16"/>
      <c r="N190" s="16"/>
      <c r="O190" s="16"/>
      <c r="P190" s="17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</row>
    <row r="191" spans="1:38" x14ac:dyDescent="0.3">
      <c r="A191" s="171">
        <v>45473</v>
      </c>
      <c r="B191" s="169" t="s">
        <v>62</v>
      </c>
      <c r="C191" s="15" t="s">
        <v>93</v>
      </c>
      <c r="D191" s="136" t="s">
        <v>76</v>
      </c>
      <c r="E191" s="16" t="s">
        <v>68</v>
      </c>
      <c r="F191" s="16"/>
      <c r="G191" s="174"/>
      <c r="H191" s="17"/>
      <c r="I191" s="16"/>
      <c r="J191" s="16"/>
      <c r="K191" s="16"/>
      <c r="L191" s="16"/>
      <c r="M191" s="16"/>
      <c r="N191" s="16"/>
      <c r="O191" s="16"/>
      <c r="P191" s="17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</row>
    <row r="192" spans="1:38" hidden="1" x14ac:dyDescent="0.3">
      <c r="A192" s="171">
        <v>45474</v>
      </c>
      <c r="B192" s="169" t="s">
        <v>63</v>
      </c>
      <c r="C192" s="158"/>
      <c r="D192" s="16"/>
      <c r="E192" s="16"/>
      <c r="F192" s="16"/>
      <c r="G192" s="180"/>
      <c r="H192" s="17"/>
      <c r="I192" s="16"/>
      <c r="J192" s="16"/>
      <c r="K192" s="16"/>
      <c r="L192" s="16"/>
      <c r="M192" s="16"/>
      <c r="N192" s="16"/>
      <c r="O192" s="16"/>
      <c r="P192" s="17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</row>
    <row r="193" spans="1:38" hidden="1" x14ac:dyDescent="0.3">
      <c r="A193" s="171">
        <v>45475</v>
      </c>
      <c r="B193" s="169" t="s">
        <v>64</v>
      </c>
      <c r="C193" s="15"/>
      <c r="D193" s="16"/>
      <c r="E193" s="16"/>
      <c r="F193" s="16"/>
      <c r="G193" s="180"/>
      <c r="H193" s="17"/>
      <c r="I193" s="16"/>
      <c r="J193" s="16"/>
      <c r="K193" s="16"/>
      <c r="L193" s="16"/>
      <c r="M193" s="16"/>
      <c r="N193" s="16"/>
      <c r="O193" s="16"/>
      <c r="P193" s="17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</row>
    <row r="194" spans="1:38" hidden="1" x14ac:dyDescent="0.3">
      <c r="A194" s="171">
        <v>45476</v>
      </c>
      <c r="B194" s="169" t="s">
        <v>60</v>
      </c>
      <c r="C194" s="15"/>
      <c r="D194" s="16"/>
      <c r="E194" s="16"/>
      <c r="F194" s="16"/>
      <c r="G194" s="174"/>
      <c r="H194" s="17"/>
      <c r="I194" s="18">
        <v>0.5625</v>
      </c>
      <c r="J194" s="18">
        <v>0.60416666666666663</v>
      </c>
      <c r="K194" s="18">
        <v>0.625</v>
      </c>
      <c r="L194" s="16"/>
      <c r="M194" s="16"/>
      <c r="N194" s="16"/>
      <c r="O194" s="16"/>
      <c r="P194" s="17"/>
      <c r="Q194" s="18">
        <v>0.5625</v>
      </c>
      <c r="R194" s="18">
        <v>0.5625</v>
      </c>
      <c r="S194" s="18"/>
      <c r="T194" s="16"/>
      <c r="U194" s="16"/>
      <c r="V194" s="16"/>
      <c r="W194" s="16"/>
      <c r="X194" s="16"/>
      <c r="Y194" s="16"/>
      <c r="Z194" s="16"/>
      <c r="AB194" s="18">
        <v>0.47916666666666669</v>
      </c>
      <c r="AC194" s="18"/>
      <c r="AD194" s="18"/>
      <c r="AE194" s="18">
        <v>0.54166666666666663</v>
      </c>
      <c r="AF194" s="18"/>
      <c r="AG194" s="18">
        <v>0.47916666666666669</v>
      </c>
      <c r="AH194" s="16"/>
      <c r="AI194" s="18"/>
      <c r="AJ194" s="18"/>
      <c r="AK194" s="16"/>
      <c r="AL194" s="16"/>
    </row>
    <row r="195" spans="1:38" hidden="1" x14ac:dyDescent="0.3">
      <c r="A195" s="171">
        <v>45477</v>
      </c>
      <c r="B195" s="169" t="s">
        <v>56</v>
      </c>
      <c r="C195" s="15"/>
      <c r="D195" s="141"/>
      <c r="E195" s="154"/>
      <c r="F195" s="16"/>
      <c r="G195" s="174"/>
      <c r="H195" s="17"/>
      <c r="I195" s="16"/>
      <c r="J195" s="16"/>
      <c r="K195" s="16"/>
      <c r="L195" s="16"/>
      <c r="M195" s="16"/>
      <c r="N195" s="16"/>
      <c r="O195" s="16"/>
      <c r="P195" s="17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</row>
    <row r="196" spans="1:38" hidden="1" x14ac:dyDescent="0.3">
      <c r="A196" s="171">
        <v>45478</v>
      </c>
      <c r="B196" s="169" t="s">
        <v>61</v>
      </c>
      <c r="C196" s="15"/>
      <c r="D196" s="141"/>
      <c r="E196" s="16"/>
      <c r="F196" s="16"/>
      <c r="G196" s="174"/>
      <c r="H196" s="17"/>
      <c r="I196" s="16"/>
      <c r="J196" s="16"/>
      <c r="K196" s="16"/>
      <c r="L196" s="16"/>
      <c r="M196" s="16"/>
      <c r="N196" s="16"/>
      <c r="O196" s="16"/>
      <c r="P196" s="17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B196" s="16"/>
      <c r="AC196" s="16"/>
      <c r="AD196" s="16"/>
      <c r="AE196" s="16"/>
      <c r="AF196" s="16"/>
      <c r="AG196" s="16"/>
      <c r="AH196" s="18">
        <v>0.76041666666666663</v>
      </c>
      <c r="AI196" s="18">
        <v>0.76041666666666663</v>
      </c>
      <c r="AJ196" s="18">
        <v>0.76041666666666663</v>
      </c>
      <c r="AK196" s="18">
        <v>0.76041666666666663</v>
      </c>
      <c r="AL196" s="18">
        <v>0.76041666666666663</v>
      </c>
    </row>
    <row r="197" spans="1:38" ht="28.2" customHeight="1" x14ac:dyDescent="0.3">
      <c r="A197" s="171">
        <v>45479</v>
      </c>
      <c r="B197" s="169" t="s">
        <v>43</v>
      </c>
      <c r="C197" s="161" t="s">
        <v>150</v>
      </c>
      <c r="D197" s="141" t="s">
        <v>151</v>
      </c>
      <c r="E197" s="16" t="s">
        <v>68</v>
      </c>
      <c r="F197" s="16"/>
      <c r="G197" s="174"/>
      <c r="H197" s="17"/>
      <c r="I197" s="16"/>
      <c r="J197" s="16"/>
      <c r="K197" s="16"/>
      <c r="L197" s="16"/>
      <c r="M197" s="16"/>
      <c r="N197" s="16"/>
      <c r="O197" s="16"/>
      <c r="P197" s="17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</row>
    <row r="198" spans="1:38" x14ac:dyDescent="0.3">
      <c r="A198" s="171">
        <v>45480</v>
      </c>
      <c r="B198" s="169" t="s">
        <v>62</v>
      </c>
      <c r="C198" s="161" t="s">
        <v>113</v>
      </c>
      <c r="D198" s="141" t="s">
        <v>111</v>
      </c>
      <c r="E198" s="16" t="s">
        <v>68</v>
      </c>
      <c r="F198" s="16"/>
      <c r="G198" s="174"/>
      <c r="H198" s="17"/>
      <c r="I198" s="16"/>
      <c r="J198" s="16"/>
      <c r="K198" s="16"/>
      <c r="L198" s="16"/>
      <c r="M198" s="16"/>
      <c r="N198" s="16"/>
      <c r="O198" s="16"/>
      <c r="P198" s="17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</row>
    <row r="199" spans="1:38" hidden="1" x14ac:dyDescent="0.3">
      <c r="A199" s="171">
        <v>45481</v>
      </c>
      <c r="B199" s="169" t="s">
        <v>63</v>
      </c>
      <c r="C199" s="15"/>
      <c r="D199" s="16"/>
      <c r="E199" s="16"/>
      <c r="F199" s="16"/>
      <c r="G199" s="180"/>
      <c r="H199" s="17"/>
      <c r="I199" s="16"/>
      <c r="J199" s="16"/>
      <c r="K199" s="16"/>
      <c r="L199" s="16"/>
      <c r="M199" s="16"/>
      <c r="N199" s="16"/>
      <c r="O199" s="16"/>
      <c r="P199" s="17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</row>
    <row r="200" spans="1:38" hidden="1" x14ac:dyDescent="0.3">
      <c r="A200" s="171">
        <v>45482</v>
      </c>
      <c r="B200" s="169" t="s">
        <v>64</v>
      </c>
      <c r="C200" s="15"/>
      <c r="D200" s="16"/>
      <c r="E200" s="16"/>
      <c r="F200" s="16"/>
      <c r="G200" s="180"/>
      <c r="H200" s="17"/>
      <c r="I200" s="16"/>
      <c r="J200" s="16"/>
      <c r="K200" s="16"/>
      <c r="L200" s="16"/>
      <c r="M200" s="16"/>
      <c r="N200" s="16"/>
      <c r="O200" s="16"/>
      <c r="P200" s="17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</row>
    <row r="201" spans="1:38" hidden="1" x14ac:dyDescent="0.3">
      <c r="A201" s="171">
        <v>45483</v>
      </c>
      <c r="B201" s="169" t="s">
        <v>60</v>
      </c>
      <c r="C201" s="15"/>
      <c r="D201" s="136"/>
      <c r="E201" s="16"/>
      <c r="F201" s="16"/>
      <c r="G201" s="177"/>
      <c r="H201" s="17"/>
      <c r="I201" s="16"/>
      <c r="J201" s="16"/>
      <c r="K201" s="16"/>
      <c r="L201" s="18">
        <v>0.5625</v>
      </c>
      <c r="M201" s="18">
        <v>0.60416666666666663</v>
      </c>
      <c r="N201" s="18">
        <v>0.625</v>
      </c>
      <c r="O201" s="18">
        <v>0.64583333333333337</v>
      </c>
      <c r="P201" s="17"/>
      <c r="Q201" s="16"/>
      <c r="R201" s="16"/>
      <c r="S201" s="18">
        <v>0.58333333333333337</v>
      </c>
      <c r="T201" s="18"/>
      <c r="U201" s="18"/>
      <c r="V201" s="18">
        <v>0.54166666666666663</v>
      </c>
      <c r="W201" s="18">
        <v>0.54166666666666663</v>
      </c>
      <c r="X201" s="18"/>
      <c r="Y201" s="18"/>
      <c r="Z201" s="18"/>
      <c r="AB201" s="16"/>
      <c r="AC201" s="16"/>
      <c r="AD201" s="16"/>
      <c r="AE201" s="16"/>
      <c r="AF201" s="16"/>
      <c r="AG201" s="16"/>
      <c r="AH201" s="16"/>
      <c r="AI201" s="18"/>
      <c r="AJ201" s="18"/>
      <c r="AK201" s="16"/>
      <c r="AL201" s="16"/>
    </row>
    <row r="202" spans="1:38" hidden="1" x14ac:dyDescent="0.3">
      <c r="A202" s="171">
        <v>45484</v>
      </c>
      <c r="B202" s="169" t="s">
        <v>56</v>
      </c>
      <c r="C202" s="15"/>
      <c r="D202" s="16"/>
      <c r="E202" s="16"/>
      <c r="F202" s="16"/>
      <c r="G202" s="177"/>
      <c r="H202" s="17"/>
      <c r="I202" s="16"/>
      <c r="J202" s="16"/>
      <c r="K202" s="16"/>
      <c r="L202" s="16"/>
      <c r="M202" s="16"/>
      <c r="N202" s="16"/>
      <c r="O202" s="16"/>
      <c r="P202" s="17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</row>
    <row r="203" spans="1:38" ht="28.8" x14ac:dyDescent="0.3">
      <c r="A203" s="171">
        <v>45485</v>
      </c>
      <c r="B203" s="169" t="s">
        <v>61</v>
      </c>
      <c r="C203" s="15" t="s">
        <v>152</v>
      </c>
      <c r="D203" s="16" t="s">
        <v>153</v>
      </c>
      <c r="E203" s="16" t="s">
        <v>68</v>
      </c>
      <c r="F203" s="16"/>
      <c r="G203" s="177"/>
      <c r="H203" s="17"/>
      <c r="I203" s="16"/>
      <c r="J203" s="16"/>
      <c r="K203" s="16"/>
      <c r="L203" s="18"/>
      <c r="M203" s="18"/>
      <c r="N203" s="18"/>
      <c r="O203" s="18"/>
      <c r="P203" s="17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B203" s="16"/>
      <c r="AC203" s="16"/>
      <c r="AD203" s="16"/>
      <c r="AE203" s="18"/>
      <c r="AF203" s="18"/>
      <c r="AG203" s="18"/>
      <c r="AH203" s="18"/>
      <c r="AI203" s="18"/>
      <c r="AJ203" s="18"/>
      <c r="AK203" s="18"/>
      <c r="AL203" s="16"/>
    </row>
    <row r="204" spans="1:38" ht="28.8" x14ac:dyDescent="0.3">
      <c r="A204" s="171">
        <v>45486</v>
      </c>
      <c r="B204" s="169" t="s">
        <v>43</v>
      </c>
      <c r="C204" s="15" t="s">
        <v>181</v>
      </c>
      <c r="D204" s="16" t="s">
        <v>114</v>
      </c>
      <c r="E204" s="16" t="s">
        <v>68</v>
      </c>
      <c r="F204" s="16"/>
      <c r="G204" s="177"/>
      <c r="H204" s="17"/>
      <c r="I204" s="16"/>
      <c r="J204" s="16"/>
      <c r="K204" s="16"/>
      <c r="L204" s="16"/>
      <c r="M204" s="16"/>
      <c r="N204" s="16"/>
      <c r="O204" s="16"/>
      <c r="P204" s="17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</row>
    <row r="205" spans="1:38" ht="43.2" x14ac:dyDescent="0.3">
      <c r="A205" s="171">
        <v>45487</v>
      </c>
      <c r="B205" s="169" t="s">
        <v>62</v>
      </c>
      <c r="C205" s="15" t="s">
        <v>182</v>
      </c>
      <c r="D205" s="16" t="s">
        <v>154</v>
      </c>
      <c r="E205" s="16" t="s">
        <v>68</v>
      </c>
      <c r="F205" s="16"/>
      <c r="G205" s="177"/>
      <c r="H205" s="17"/>
      <c r="I205" s="16"/>
      <c r="J205" s="16"/>
      <c r="K205" s="16"/>
      <c r="L205" s="16"/>
      <c r="M205" s="16"/>
      <c r="N205" s="16"/>
      <c r="O205" s="16"/>
      <c r="P205" s="17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</row>
    <row r="206" spans="1:38" ht="15" hidden="1" customHeight="1" x14ac:dyDescent="0.3">
      <c r="A206" s="171">
        <v>45488</v>
      </c>
      <c r="B206" s="169" t="s">
        <v>63</v>
      </c>
      <c r="C206" s="15"/>
      <c r="D206" s="16"/>
      <c r="E206" s="16"/>
      <c r="F206" s="16"/>
      <c r="G206" s="180"/>
      <c r="H206" s="17"/>
      <c r="I206" s="16"/>
      <c r="J206" s="16"/>
      <c r="K206" s="16"/>
      <c r="L206" s="16"/>
      <c r="M206" s="16"/>
      <c r="N206" s="16"/>
      <c r="O206" s="16"/>
      <c r="P206" s="17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</row>
    <row r="207" spans="1:38" hidden="1" x14ac:dyDescent="0.3">
      <c r="A207" s="171">
        <v>45489</v>
      </c>
      <c r="B207" s="169" t="s">
        <v>64</v>
      </c>
      <c r="C207" s="15"/>
      <c r="D207" s="16"/>
      <c r="E207" s="16"/>
      <c r="F207" s="16"/>
      <c r="G207" s="180"/>
      <c r="H207" s="17"/>
      <c r="I207" s="16"/>
      <c r="J207" s="16"/>
      <c r="K207" s="16"/>
      <c r="L207" s="16"/>
      <c r="M207" s="16"/>
      <c r="N207" s="16"/>
      <c r="O207" s="16"/>
      <c r="P207" s="17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</row>
    <row r="208" spans="1:38" hidden="1" x14ac:dyDescent="0.3">
      <c r="A208" s="171">
        <v>45490</v>
      </c>
      <c r="B208" s="169" t="s">
        <v>60</v>
      </c>
      <c r="C208" s="15"/>
      <c r="D208" s="16"/>
      <c r="E208" s="16"/>
      <c r="F208" s="140"/>
      <c r="G208" s="174"/>
      <c r="H208" s="17"/>
      <c r="I208" s="16"/>
      <c r="J208" s="16"/>
      <c r="K208" s="16"/>
      <c r="L208" s="16"/>
      <c r="M208" s="16"/>
      <c r="N208" s="16"/>
      <c r="O208" s="16"/>
      <c r="P208" s="17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</row>
    <row r="209" spans="1:38" hidden="1" x14ac:dyDescent="0.3">
      <c r="A209" s="171">
        <v>45491</v>
      </c>
      <c r="B209" s="169" t="s">
        <v>56</v>
      </c>
      <c r="C209" s="154"/>
      <c r="D209" s="156"/>
      <c r="E209" s="157"/>
      <c r="F209" s="16"/>
      <c r="G209" s="174"/>
      <c r="H209" s="17"/>
      <c r="I209" s="16"/>
      <c r="J209" s="16"/>
      <c r="K209" s="16"/>
      <c r="L209" s="16"/>
      <c r="M209" s="16"/>
      <c r="N209" s="16"/>
      <c r="O209" s="16"/>
      <c r="P209" s="17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</row>
    <row r="210" spans="1:38" x14ac:dyDescent="0.3">
      <c r="A210" s="171">
        <v>45492</v>
      </c>
      <c r="B210" s="169" t="s">
        <v>61</v>
      </c>
      <c r="C210" s="154" t="s">
        <v>85</v>
      </c>
      <c r="D210" s="156" t="s">
        <v>76</v>
      </c>
      <c r="E210" s="153" t="s">
        <v>68</v>
      </c>
      <c r="F210" s="140"/>
      <c r="G210" s="174"/>
      <c r="H210" s="17"/>
      <c r="I210" s="16"/>
      <c r="J210" s="16"/>
      <c r="K210" s="16"/>
      <c r="L210" s="16"/>
      <c r="M210" s="16"/>
      <c r="N210" s="16"/>
      <c r="O210" s="16"/>
      <c r="P210" s="17"/>
      <c r="Q210" s="16"/>
      <c r="R210" s="16"/>
      <c r="S210" s="16"/>
      <c r="T210" s="16"/>
      <c r="U210" s="16"/>
      <c r="V210" s="18"/>
      <c r="W210" s="18"/>
      <c r="X210" s="18"/>
      <c r="Y210" s="16"/>
      <c r="Z210" s="16"/>
      <c r="AB210" s="16"/>
      <c r="AC210" s="16"/>
      <c r="AD210" s="16"/>
      <c r="AE210" s="16"/>
      <c r="AF210" s="16"/>
      <c r="AG210" s="16"/>
      <c r="AH210" s="18"/>
      <c r="AI210" s="16"/>
      <c r="AJ210" s="16"/>
      <c r="AK210" s="18"/>
      <c r="AL210" s="18"/>
    </row>
    <row r="211" spans="1:38" ht="17.25" customHeight="1" x14ac:dyDescent="0.3">
      <c r="A211" s="171">
        <v>45493</v>
      </c>
      <c r="B211" s="169" t="s">
        <v>43</v>
      </c>
      <c r="C211" s="154" t="s">
        <v>85</v>
      </c>
      <c r="D211" s="156" t="s">
        <v>76</v>
      </c>
      <c r="E211" s="153" t="s">
        <v>68</v>
      </c>
      <c r="F211" s="16"/>
      <c r="G211" s="174"/>
      <c r="H211" s="17"/>
      <c r="I211" s="16"/>
      <c r="J211" s="16"/>
      <c r="K211" s="16"/>
      <c r="L211" s="16"/>
      <c r="M211" s="16"/>
      <c r="N211" s="16"/>
      <c r="O211" s="16"/>
      <c r="P211" s="17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</row>
    <row r="212" spans="1:38" ht="18.600000000000001" customHeight="1" x14ac:dyDescent="0.3">
      <c r="A212" s="171">
        <v>45494</v>
      </c>
      <c r="B212" s="169" t="s">
        <v>62</v>
      </c>
      <c r="C212" s="154" t="s">
        <v>85</v>
      </c>
      <c r="D212" s="156" t="s">
        <v>76</v>
      </c>
      <c r="E212" s="153" t="s">
        <v>68</v>
      </c>
      <c r="F212" s="140"/>
      <c r="G212" s="166"/>
      <c r="H212" s="17"/>
      <c r="I212" s="16"/>
      <c r="J212" s="16"/>
      <c r="K212" s="16"/>
      <c r="L212" s="16"/>
      <c r="M212" s="16"/>
      <c r="N212" s="16"/>
      <c r="O212" s="16"/>
      <c r="P212" s="17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</row>
    <row r="213" spans="1:38" ht="17.25" hidden="1" customHeight="1" x14ac:dyDescent="0.3">
      <c r="A213" s="171">
        <v>45495</v>
      </c>
      <c r="B213" s="169" t="s">
        <v>63</v>
      </c>
      <c r="C213" s="15"/>
      <c r="D213" s="168"/>
      <c r="E213" s="153"/>
      <c r="F213" s="140"/>
      <c r="G213" s="166"/>
      <c r="H213" s="17"/>
      <c r="I213" s="16"/>
      <c r="J213" s="16"/>
      <c r="K213" s="16"/>
      <c r="L213" s="16"/>
      <c r="M213" s="16"/>
      <c r="N213" s="16"/>
      <c r="O213" s="16"/>
      <c r="P213" s="17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</row>
    <row r="214" spans="1:38" hidden="1" x14ac:dyDescent="0.3">
      <c r="A214" s="171">
        <v>45496</v>
      </c>
      <c r="B214" s="169" t="s">
        <v>64</v>
      </c>
      <c r="C214" s="139"/>
      <c r="D214" s="142"/>
      <c r="E214" s="138"/>
      <c r="F214" s="140"/>
      <c r="G214" s="166"/>
      <c r="H214" s="17"/>
      <c r="I214" s="16"/>
      <c r="J214" s="16"/>
      <c r="K214" s="16"/>
      <c r="L214" s="16"/>
      <c r="M214" s="16"/>
      <c r="N214" s="16"/>
      <c r="O214" s="16"/>
      <c r="P214" s="17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</row>
    <row r="215" spans="1:38" hidden="1" x14ac:dyDescent="0.3">
      <c r="A215" s="171">
        <v>45497</v>
      </c>
      <c r="B215" s="169" t="s">
        <v>60</v>
      </c>
      <c r="C215" s="139"/>
      <c r="D215" s="142"/>
      <c r="E215" s="138"/>
      <c r="F215" s="16"/>
      <c r="G215" s="174"/>
      <c r="H215" s="17"/>
      <c r="I215" s="16"/>
      <c r="J215" s="16"/>
      <c r="K215" s="16"/>
      <c r="L215" s="16"/>
      <c r="M215" s="16"/>
      <c r="N215" s="16"/>
      <c r="O215" s="16"/>
      <c r="P215" s="17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</row>
    <row r="216" spans="1:38" hidden="1" x14ac:dyDescent="0.3">
      <c r="A216" s="171">
        <v>45498</v>
      </c>
      <c r="B216" s="169" t="s">
        <v>56</v>
      </c>
      <c r="C216" s="139"/>
      <c r="D216" s="142"/>
      <c r="E216" s="138"/>
      <c r="F216" s="16"/>
      <c r="G216" s="174"/>
      <c r="H216" s="17"/>
      <c r="I216" s="16"/>
      <c r="J216" s="16"/>
      <c r="K216" s="16"/>
      <c r="L216" s="16"/>
      <c r="M216" s="16"/>
      <c r="N216" s="16"/>
      <c r="O216" s="16"/>
      <c r="P216" s="17"/>
      <c r="Q216" s="16"/>
      <c r="R216" s="16"/>
      <c r="S216" s="16"/>
      <c r="T216" s="18"/>
      <c r="U216" s="18"/>
      <c r="V216" s="16"/>
      <c r="W216" s="16"/>
      <c r="X216" s="18"/>
      <c r="Y216" s="18"/>
      <c r="Z216" s="18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</row>
    <row r="217" spans="1:38" ht="28.8" x14ac:dyDescent="0.3">
      <c r="A217" s="171">
        <v>45499</v>
      </c>
      <c r="B217" s="169" t="s">
        <v>61</v>
      </c>
      <c r="C217" s="195" t="s">
        <v>155</v>
      </c>
      <c r="D217" s="156" t="s">
        <v>139</v>
      </c>
      <c r="E217" s="16" t="s">
        <v>68</v>
      </c>
      <c r="F217" s="140"/>
      <c r="G217" s="174"/>
      <c r="H217" s="17"/>
      <c r="I217" s="16"/>
      <c r="J217" s="16"/>
      <c r="K217" s="16"/>
      <c r="L217" s="16"/>
      <c r="M217" s="16"/>
      <c r="N217" s="16"/>
      <c r="O217" s="16"/>
      <c r="P217" s="17"/>
      <c r="Q217" s="16"/>
      <c r="R217" s="16"/>
      <c r="S217" s="16"/>
      <c r="T217" s="18"/>
      <c r="U217" s="18"/>
      <c r="V217" s="16"/>
      <c r="W217" s="16"/>
      <c r="X217" s="18"/>
      <c r="Y217" s="18"/>
      <c r="Z217" s="18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</row>
    <row r="218" spans="1:38" x14ac:dyDescent="0.3">
      <c r="A218" s="171">
        <v>45500</v>
      </c>
      <c r="B218" s="169" t="s">
        <v>43</v>
      </c>
      <c r="C218" s="195" t="s">
        <v>95</v>
      </c>
      <c r="D218" s="142" t="s">
        <v>76</v>
      </c>
      <c r="E218" s="16" t="s">
        <v>68</v>
      </c>
      <c r="F218" s="140"/>
      <c r="G218" s="174"/>
      <c r="H218" s="17"/>
      <c r="I218" s="16"/>
      <c r="J218" s="16"/>
      <c r="K218" s="16"/>
      <c r="L218" s="16"/>
      <c r="M218" s="16"/>
      <c r="N218" s="16"/>
      <c r="O218" s="16"/>
      <c r="P218" s="17"/>
      <c r="Q218" s="16"/>
      <c r="R218" s="16"/>
      <c r="S218" s="16"/>
      <c r="T218" s="18"/>
      <c r="U218" s="18"/>
      <c r="V218" s="16"/>
      <c r="W218" s="16"/>
      <c r="X218" s="18"/>
      <c r="Y218" s="18"/>
      <c r="Z218" s="18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</row>
    <row r="219" spans="1:38" ht="14.4" customHeight="1" x14ac:dyDescent="0.3">
      <c r="A219" s="171">
        <v>45501</v>
      </c>
      <c r="B219" s="169" t="s">
        <v>62</v>
      </c>
      <c r="C219" s="195" t="s">
        <v>95</v>
      </c>
      <c r="D219" s="142" t="s">
        <v>76</v>
      </c>
      <c r="E219" s="16" t="s">
        <v>68</v>
      </c>
      <c r="F219" s="191"/>
      <c r="G219" s="174"/>
      <c r="H219" s="17"/>
      <c r="I219" s="16"/>
      <c r="J219" s="16"/>
      <c r="K219" s="16"/>
      <c r="L219" s="16"/>
      <c r="M219" s="16"/>
      <c r="N219" s="16"/>
      <c r="O219" s="16"/>
      <c r="P219" s="17"/>
      <c r="Q219" s="16"/>
      <c r="R219" s="16"/>
      <c r="S219" s="16"/>
      <c r="T219" s="18"/>
      <c r="U219" s="18"/>
      <c r="V219" s="16"/>
      <c r="W219" s="16"/>
      <c r="X219" s="18"/>
      <c r="Y219" s="18"/>
      <c r="Z219" s="18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</row>
    <row r="220" spans="1:38" ht="17.25" hidden="1" customHeight="1" x14ac:dyDescent="0.3">
      <c r="A220" s="171">
        <v>45502</v>
      </c>
      <c r="B220" s="169" t="s">
        <v>63</v>
      </c>
      <c r="C220" s="15"/>
      <c r="D220" s="142"/>
      <c r="E220" s="16"/>
      <c r="F220" s="16"/>
      <c r="G220" s="174"/>
      <c r="H220" s="17"/>
      <c r="I220" s="16"/>
      <c r="J220" s="16"/>
      <c r="K220" s="16"/>
      <c r="L220" s="16"/>
      <c r="M220" s="16"/>
      <c r="N220" s="16"/>
      <c r="O220" s="16"/>
      <c r="P220" s="17"/>
      <c r="Q220" s="16"/>
      <c r="R220" s="16"/>
      <c r="S220" s="16"/>
      <c r="T220" s="18"/>
      <c r="U220" s="18"/>
      <c r="V220" s="16"/>
      <c r="W220" s="16"/>
      <c r="X220" s="18"/>
      <c r="Y220" s="18"/>
      <c r="Z220" s="18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</row>
    <row r="221" spans="1:38" hidden="1" x14ac:dyDescent="0.3">
      <c r="A221" s="171">
        <v>45503</v>
      </c>
      <c r="B221" s="169" t="s">
        <v>64</v>
      </c>
      <c r="C221" s="15"/>
      <c r="D221" s="160"/>
      <c r="E221" s="153"/>
      <c r="F221" s="16"/>
      <c r="G221" s="174"/>
      <c r="H221" s="17"/>
      <c r="I221" s="16"/>
      <c r="J221" s="16"/>
      <c r="K221" s="16"/>
      <c r="L221" s="16"/>
      <c r="M221" s="16"/>
      <c r="N221" s="16"/>
      <c r="O221" s="16"/>
      <c r="P221" s="17"/>
      <c r="Q221" s="16"/>
      <c r="R221" s="16"/>
      <c r="S221" s="16"/>
      <c r="T221" s="18">
        <v>0.54166666666666663</v>
      </c>
      <c r="U221" s="18">
        <v>0.54166666666666663</v>
      </c>
      <c r="V221" s="16"/>
      <c r="W221" s="16"/>
      <c r="X221" s="18">
        <v>0.54166666666666663</v>
      </c>
      <c r="Y221" s="18">
        <v>0.54166666666666663</v>
      </c>
      <c r="Z221" s="18">
        <v>0.54166666666666663</v>
      </c>
      <c r="AB221" s="18"/>
      <c r="AC221" s="18">
        <v>0.54166666666666663</v>
      </c>
      <c r="AD221" s="18">
        <v>0.54166666666666663</v>
      </c>
      <c r="AE221" s="18"/>
      <c r="AF221" s="18">
        <v>0.54166666666666663</v>
      </c>
      <c r="AG221" s="16"/>
      <c r="AH221" s="16"/>
      <c r="AI221" s="16"/>
      <c r="AJ221" s="16"/>
      <c r="AK221" s="16"/>
      <c r="AL221" s="16"/>
    </row>
    <row r="222" spans="1:38" hidden="1" x14ac:dyDescent="0.3">
      <c r="A222" s="171">
        <v>45504</v>
      </c>
      <c r="B222" s="169" t="s">
        <v>60</v>
      </c>
      <c r="C222" s="15"/>
      <c r="D222" s="142"/>
      <c r="E222" s="138"/>
      <c r="F222" s="16"/>
      <c r="G222" s="174"/>
      <c r="H222" s="17"/>
      <c r="I222" s="16"/>
      <c r="J222" s="16"/>
      <c r="K222" s="16"/>
      <c r="L222" s="16"/>
      <c r="M222" s="16"/>
      <c r="N222" s="16"/>
      <c r="O222" s="16"/>
      <c r="P222" s="17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</row>
    <row r="223" spans="1:38" hidden="1" x14ac:dyDescent="0.3">
      <c r="A223" s="171">
        <v>45505</v>
      </c>
      <c r="B223" s="169" t="s">
        <v>56</v>
      </c>
      <c r="C223" s="15"/>
      <c r="D223" s="142"/>
      <c r="E223" s="138"/>
      <c r="F223" s="16"/>
      <c r="G223" s="174"/>
      <c r="H223" s="17"/>
      <c r="I223" s="18"/>
      <c r="J223" s="18"/>
      <c r="K223" s="18"/>
      <c r="L223" s="16"/>
      <c r="M223" s="16"/>
      <c r="N223" s="16"/>
      <c r="O223" s="16"/>
      <c r="P223" s="17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B223" s="18"/>
      <c r="AC223" s="18"/>
      <c r="AD223" s="18"/>
      <c r="AE223" s="16"/>
      <c r="AF223" s="16"/>
      <c r="AG223" s="16"/>
      <c r="AH223" s="16"/>
      <c r="AI223" s="16"/>
      <c r="AJ223" s="16"/>
      <c r="AK223" s="16"/>
      <c r="AL223" s="16"/>
    </row>
    <row r="224" spans="1:38" hidden="1" x14ac:dyDescent="0.3">
      <c r="A224" s="171">
        <v>45506</v>
      </c>
      <c r="B224" s="169" t="s">
        <v>61</v>
      </c>
      <c r="C224" s="15"/>
      <c r="D224" s="16"/>
      <c r="E224" s="16"/>
      <c r="F224" s="16"/>
      <c r="G224" s="174"/>
      <c r="H224" s="17"/>
      <c r="I224" s="16"/>
      <c r="J224" s="16"/>
      <c r="K224" s="16"/>
      <c r="L224" s="16"/>
      <c r="M224" s="16"/>
      <c r="N224" s="16"/>
      <c r="O224" s="16"/>
      <c r="P224" s="17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</row>
    <row r="225" spans="1:38" hidden="1" x14ac:dyDescent="0.3">
      <c r="A225" s="171">
        <v>45507</v>
      </c>
      <c r="B225" s="169" t="s">
        <v>43</v>
      </c>
      <c r="C225" s="15"/>
      <c r="D225" s="16"/>
      <c r="E225" s="16"/>
      <c r="F225" s="16"/>
      <c r="G225" s="174"/>
      <c r="H225" s="17"/>
      <c r="I225" s="16"/>
      <c r="J225" s="16"/>
      <c r="K225" s="16"/>
      <c r="L225" s="16"/>
      <c r="M225" s="16"/>
      <c r="N225" s="16"/>
      <c r="O225" s="16"/>
      <c r="P225" s="17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</row>
    <row r="226" spans="1:38" hidden="1" x14ac:dyDescent="0.3">
      <c r="A226" s="171">
        <v>45508</v>
      </c>
      <c r="B226" s="169" t="s">
        <v>62</v>
      </c>
      <c r="C226" s="15"/>
      <c r="D226" s="16"/>
      <c r="E226" s="16"/>
      <c r="F226" s="16"/>
      <c r="G226" s="174"/>
      <c r="H226" s="17"/>
      <c r="I226" s="16"/>
      <c r="J226" s="16"/>
      <c r="K226" s="16"/>
      <c r="L226" s="16"/>
      <c r="M226" s="16"/>
      <c r="N226" s="16"/>
      <c r="O226" s="16"/>
      <c r="P226" s="17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</row>
    <row r="227" spans="1:38" hidden="1" x14ac:dyDescent="0.3">
      <c r="A227" s="171">
        <v>45509</v>
      </c>
      <c r="B227" s="169" t="s">
        <v>63</v>
      </c>
      <c r="C227" s="15"/>
      <c r="D227" s="16"/>
      <c r="E227" s="16"/>
      <c r="F227" s="16"/>
      <c r="G227" s="174"/>
      <c r="H227" s="17"/>
      <c r="I227" s="16"/>
      <c r="J227" s="16"/>
      <c r="K227" s="16"/>
      <c r="L227" s="16"/>
      <c r="M227" s="16"/>
      <c r="N227" s="16"/>
      <c r="O227" s="16"/>
      <c r="P227" s="17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</row>
    <row r="228" spans="1:38" hidden="1" x14ac:dyDescent="0.3">
      <c r="A228" s="171">
        <v>45510</v>
      </c>
      <c r="B228" s="169" t="s">
        <v>64</v>
      </c>
      <c r="C228" s="15"/>
      <c r="D228" s="16"/>
      <c r="E228" s="16"/>
      <c r="F228" s="16"/>
      <c r="G228" s="174"/>
      <c r="H228" s="17"/>
      <c r="I228" s="18">
        <v>0.5625</v>
      </c>
      <c r="J228" s="18">
        <v>0.60416666666666663</v>
      </c>
      <c r="K228" s="18">
        <v>0.625</v>
      </c>
      <c r="L228" s="16"/>
      <c r="M228" s="16"/>
      <c r="N228" s="16"/>
      <c r="O228" s="16"/>
      <c r="P228" s="17"/>
      <c r="Q228" s="18">
        <v>0.5625</v>
      </c>
      <c r="R228" s="18">
        <v>0.5625</v>
      </c>
      <c r="S228" s="18"/>
      <c r="T228" s="16"/>
      <c r="U228" s="16"/>
      <c r="V228" s="16"/>
      <c r="W228" s="16"/>
      <c r="X228" s="16"/>
      <c r="Y228" s="16"/>
      <c r="Z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</row>
    <row r="229" spans="1:38" hidden="1" x14ac:dyDescent="0.3">
      <c r="A229" s="171">
        <v>45511</v>
      </c>
      <c r="B229" s="169" t="s">
        <v>60</v>
      </c>
      <c r="C229" s="158"/>
      <c r="D229" s="16"/>
      <c r="E229" s="16"/>
      <c r="F229" s="16"/>
      <c r="G229" s="174"/>
      <c r="H229" s="17"/>
      <c r="I229" s="16"/>
      <c r="J229" s="16"/>
      <c r="K229" s="16"/>
      <c r="L229" s="16"/>
      <c r="M229" s="16"/>
      <c r="N229" s="16"/>
      <c r="O229" s="16"/>
      <c r="P229" s="17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</row>
    <row r="230" spans="1:38" hidden="1" x14ac:dyDescent="0.3">
      <c r="A230" s="171">
        <v>45512</v>
      </c>
      <c r="B230" s="169" t="s">
        <v>56</v>
      </c>
      <c r="C230" s="158"/>
      <c r="D230" s="16"/>
      <c r="E230" s="16"/>
      <c r="F230" s="16"/>
      <c r="G230" s="174"/>
      <c r="H230" s="17"/>
      <c r="I230" s="16"/>
      <c r="J230" s="16"/>
      <c r="K230" s="16"/>
      <c r="L230" s="16"/>
      <c r="M230" s="16"/>
      <c r="N230" s="16"/>
      <c r="O230" s="16"/>
      <c r="P230" s="17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</row>
    <row r="231" spans="1:38" x14ac:dyDescent="0.3">
      <c r="A231" s="171">
        <v>45513</v>
      </c>
      <c r="B231" s="169" t="s">
        <v>61</v>
      </c>
      <c r="C231" s="15" t="s">
        <v>117</v>
      </c>
      <c r="D231" s="16" t="s">
        <v>156</v>
      </c>
      <c r="E231" s="16" t="s">
        <v>68</v>
      </c>
      <c r="F231" s="16"/>
      <c r="G231" s="174"/>
      <c r="H231" s="17"/>
      <c r="I231" s="16"/>
      <c r="J231" s="16"/>
      <c r="K231" s="16"/>
      <c r="L231" s="16"/>
      <c r="M231" s="16"/>
      <c r="N231" s="16"/>
      <c r="O231" s="16"/>
      <c r="P231" s="17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</row>
    <row r="232" spans="1:38" hidden="1" x14ac:dyDescent="0.3">
      <c r="A232" s="171">
        <v>45514</v>
      </c>
      <c r="B232" s="169" t="s">
        <v>43</v>
      </c>
      <c r="C232" s="158"/>
      <c r="D232" s="16"/>
      <c r="E232" s="16"/>
      <c r="F232" s="16"/>
      <c r="G232" s="174"/>
      <c r="H232" s="17"/>
      <c r="I232" s="16"/>
      <c r="J232" s="16"/>
      <c r="K232" s="16"/>
      <c r="L232" s="16"/>
      <c r="M232" s="16"/>
      <c r="N232" s="16"/>
      <c r="O232" s="16"/>
      <c r="P232" s="17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</row>
    <row r="233" spans="1:38" hidden="1" x14ac:dyDescent="0.3">
      <c r="A233" s="171">
        <v>45515</v>
      </c>
      <c r="B233" s="169" t="s">
        <v>62</v>
      </c>
      <c r="C233" s="158"/>
      <c r="D233" s="16"/>
      <c r="E233" s="16"/>
      <c r="F233" s="16"/>
      <c r="G233" s="174"/>
      <c r="H233" s="17"/>
      <c r="I233" s="16"/>
      <c r="J233" s="16"/>
      <c r="K233" s="16"/>
      <c r="L233" s="16"/>
      <c r="M233" s="16"/>
      <c r="N233" s="16"/>
      <c r="O233" s="16"/>
      <c r="P233" s="17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</row>
    <row r="234" spans="1:38" hidden="1" x14ac:dyDescent="0.3">
      <c r="A234" s="171">
        <v>45516</v>
      </c>
      <c r="B234" s="169" t="s">
        <v>63</v>
      </c>
      <c r="C234" s="158"/>
      <c r="D234" s="16"/>
      <c r="E234" s="16"/>
      <c r="F234" s="22"/>
      <c r="G234" s="174"/>
      <c r="H234" s="17"/>
      <c r="I234" s="16"/>
      <c r="J234" s="16"/>
      <c r="K234" s="16"/>
      <c r="L234" s="16"/>
      <c r="M234" s="16"/>
      <c r="N234" s="16"/>
      <c r="O234" s="16"/>
      <c r="P234" s="17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</row>
    <row r="235" spans="1:38" hidden="1" x14ac:dyDescent="0.3">
      <c r="A235" s="171">
        <v>45517</v>
      </c>
      <c r="B235" s="169" t="s">
        <v>64</v>
      </c>
      <c r="C235" s="15"/>
      <c r="D235" s="16"/>
      <c r="E235" s="16"/>
      <c r="F235" s="22"/>
      <c r="G235" s="174"/>
      <c r="H235" s="17"/>
      <c r="I235" s="16"/>
      <c r="J235" s="16"/>
      <c r="K235" s="16"/>
      <c r="L235" s="18">
        <v>0.5625</v>
      </c>
      <c r="M235" s="18">
        <v>0.60416666666666663</v>
      </c>
      <c r="N235" s="18">
        <v>0.625</v>
      </c>
      <c r="O235" s="18">
        <v>0.64583333333333337</v>
      </c>
      <c r="P235" s="17"/>
      <c r="Q235" s="16"/>
      <c r="R235" s="16"/>
      <c r="S235" s="18">
        <v>0.58333333333333337</v>
      </c>
      <c r="T235" s="18"/>
      <c r="U235" s="18"/>
      <c r="V235" s="18">
        <v>0.54166666666666663</v>
      </c>
      <c r="W235" s="18">
        <v>0.54166666666666663</v>
      </c>
      <c r="X235" s="18"/>
      <c r="Y235" s="18"/>
      <c r="Z235" s="18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</row>
    <row r="236" spans="1:38" hidden="1" x14ac:dyDescent="0.3">
      <c r="A236" s="171">
        <v>45518</v>
      </c>
      <c r="B236" s="169" t="s">
        <v>60</v>
      </c>
      <c r="C236" s="132"/>
      <c r="D236" s="16"/>
      <c r="E236" s="16"/>
      <c r="F236" s="22"/>
      <c r="G236" s="174"/>
      <c r="H236" s="17"/>
      <c r="I236" s="16"/>
      <c r="J236" s="16"/>
      <c r="K236" s="16"/>
      <c r="L236" s="16"/>
      <c r="M236" s="16"/>
      <c r="N236" s="16"/>
      <c r="O236" s="16"/>
      <c r="P236" s="17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</row>
    <row r="237" spans="1:38" hidden="1" x14ac:dyDescent="0.3">
      <c r="A237" s="171">
        <v>45519</v>
      </c>
      <c r="B237" s="169" t="s">
        <v>56</v>
      </c>
      <c r="C237" s="15"/>
      <c r="D237" s="16"/>
      <c r="E237" s="16"/>
      <c r="F237" s="22"/>
      <c r="G237" s="166"/>
      <c r="H237" s="17"/>
      <c r="I237" s="16"/>
      <c r="J237" s="16"/>
      <c r="K237" s="16"/>
      <c r="L237" s="18"/>
      <c r="M237" s="18"/>
      <c r="N237" s="18"/>
      <c r="O237" s="18"/>
      <c r="P237" s="17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B237" s="16"/>
      <c r="AC237" s="16"/>
      <c r="AD237" s="16"/>
      <c r="AE237" s="18"/>
      <c r="AF237" s="18"/>
      <c r="AG237" s="18"/>
      <c r="AH237" s="18"/>
      <c r="AI237" s="18"/>
      <c r="AJ237" s="18"/>
      <c r="AK237" s="18"/>
      <c r="AL237" s="16"/>
    </row>
    <row r="238" spans="1:38" hidden="1" x14ac:dyDescent="0.3">
      <c r="A238" s="171">
        <v>45520</v>
      </c>
      <c r="B238" s="169" t="s">
        <v>61</v>
      </c>
      <c r="C238" s="15"/>
      <c r="D238" s="16"/>
      <c r="E238" s="16"/>
      <c r="F238" s="22"/>
      <c r="G238" s="166"/>
      <c r="H238" s="17"/>
      <c r="I238" s="16"/>
      <c r="J238" s="16"/>
      <c r="K238" s="16"/>
      <c r="L238" s="16"/>
      <c r="M238" s="16"/>
      <c r="N238" s="16"/>
      <c r="O238" s="16"/>
      <c r="P238" s="17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</row>
    <row r="239" spans="1:38" hidden="1" x14ac:dyDescent="0.3">
      <c r="A239" s="171">
        <v>45521</v>
      </c>
      <c r="B239" s="169" t="s">
        <v>43</v>
      </c>
      <c r="C239" s="15"/>
      <c r="D239" s="16"/>
      <c r="E239" s="16"/>
      <c r="F239" s="22"/>
      <c r="G239" s="166"/>
      <c r="H239" s="17"/>
      <c r="I239" s="16"/>
      <c r="J239" s="16"/>
      <c r="K239" s="16"/>
      <c r="L239" s="16"/>
      <c r="M239" s="16"/>
      <c r="N239" s="16"/>
      <c r="O239" s="16"/>
      <c r="P239" s="17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</row>
    <row r="240" spans="1:38" x14ac:dyDescent="0.3">
      <c r="A240" s="171">
        <v>45522</v>
      </c>
      <c r="B240" s="169" t="s">
        <v>62</v>
      </c>
      <c r="C240" s="15" t="s">
        <v>157</v>
      </c>
      <c r="D240" s="16" t="s">
        <v>111</v>
      </c>
      <c r="E240" s="16" t="s">
        <v>68</v>
      </c>
      <c r="F240" s="22"/>
      <c r="G240" s="166"/>
      <c r="H240" s="17"/>
      <c r="I240" s="16"/>
      <c r="J240" s="16"/>
      <c r="K240" s="16"/>
      <c r="L240" s="16"/>
      <c r="M240" s="16"/>
      <c r="N240" s="16"/>
      <c r="O240" s="16"/>
      <c r="P240" s="17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</row>
    <row r="241" spans="1:38" hidden="1" x14ac:dyDescent="0.3">
      <c r="A241" s="171">
        <v>45523</v>
      </c>
      <c r="B241" s="169" t="s">
        <v>63</v>
      </c>
      <c r="C241" s="15"/>
      <c r="D241" s="16"/>
      <c r="E241" s="16"/>
      <c r="F241" s="22"/>
      <c r="G241" s="166"/>
      <c r="H241" s="17"/>
      <c r="I241" s="16"/>
      <c r="J241" s="16"/>
      <c r="K241" s="16"/>
      <c r="L241" s="16"/>
      <c r="M241" s="16"/>
      <c r="N241" s="16"/>
      <c r="O241" s="16"/>
      <c r="P241" s="17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</row>
    <row r="242" spans="1:38" hidden="1" x14ac:dyDescent="0.3">
      <c r="A242" s="171">
        <v>45524</v>
      </c>
      <c r="B242" s="169" t="s">
        <v>64</v>
      </c>
      <c r="C242" s="15"/>
      <c r="D242" s="16"/>
      <c r="E242" s="16"/>
      <c r="F242" s="22"/>
      <c r="G242" s="166"/>
      <c r="H242" s="17"/>
      <c r="I242" s="16"/>
      <c r="J242" s="16"/>
      <c r="K242" s="16"/>
      <c r="L242" s="16"/>
      <c r="M242" s="16"/>
      <c r="N242" s="16"/>
      <c r="O242" s="16"/>
      <c r="P242" s="17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B242" s="18">
        <v>0.47916666666666669</v>
      </c>
      <c r="AC242" s="18"/>
      <c r="AD242" s="18"/>
      <c r="AE242" s="18">
        <v>0.54166666666666663</v>
      </c>
      <c r="AF242" s="18"/>
      <c r="AG242" s="18">
        <v>0.47916666666666669</v>
      </c>
      <c r="AH242" s="18"/>
      <c r="AI242" s="18">
        <v>0.58333333333333337</v>
      </c>
      <c r="AJ242" s="18">
        <v>0.625</v>
      </c>
      <c r="AK242" s="18"/>
      <c r="AL242" s="18"/>
    </row>
    <row r="243" spans="1:38" hidden="1" x14ac:dyDescent="0.3">
      <c r="A243" s="171">
        <v>45525</v>
      </c>
      <c r="B243" s="169" t="s">
        <v>60</v>
      </c>
      <c r="C243" s="15"/>
      <c r="D243" s="16"/>
      <c r="E243" s="16"/>
      <c r="F243" s="22"/>
      <c r="G243" s="166"/>
      <c r="H243" s="17"/>
      <c r="I243" s="16"/>
      <c r="J243" s="16"/>
      <c r="K243" s="16"/>
      <c r="L243" s="16"/>
      <c r="M243" s="16"/>
      <c r="N243" s="16"/>
      <c r="O243" s="16"/>
      <c r="P243" s="17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</row>
    <row r="244" spans="1:38" hidden="1" x14ac:dyDescent="0.3">
      <c r="A244" s="171">
        <v>45526</v>
      </c>
      <c r="B244" s="169" t="s">
        <v>56</v>
      </c>
      <c r="C244" s="15"/>
      <c r="D244" s="16"/>
      <c r="E244" s="16"/>
      <c r="F244" s="22"/>
      <c r="G244" s="166"/>
      <c r="H244" s="17"/>
      <c r="I244" s="16"/>
      <c r="J244" s="16"/>
      <c r="K244" s="16"/>
      <c r="L244" s="16"/>
      <c r="M244" s="16"/>
      <c r="N244" s="16"/>
      <c r="O244" s="16"/>
      <c r="P244" s="17"/>
      <c r="Q244" s="16"/>
      <c r="R244" s="16"/>
      <c r="S244" s="16"/>
      <c r="T244" s="16"/>
      <c r="U244" s="16"/>
      <c r="V244" s="18"/>
      <c r="W244" s="18"/>
      <c r="X244" s="18"/>
      <c r="Y244" s="16"/>
      <c r="Z244" s="16"/>
      <c r="AB244" s="16"/>
      <c r="AC244" s="16"/>
      <c r="AD244" s="16"/>
      <c r="AE244" s="16"/>
      <c r="AF244" s="16"/>
      <c r="AG244" s="16"/>
      <c r="AH244" s="18">
        <v>0.76041666666666663</v>
      </c>
      <c r="AI244" s="16"/>
      <c r="AJ244" s="16"/>
      <c r="AK244" s="18">
        <v>0.76041666666666663</v>
      </c>
      <c r="AL244" s="18">
        <v>0.76041666666666663</v>
      </c>
    </row>
    <row r="245" spans="1:38" x14ac:dyDescent="0.3">
      <c r="A245" s="171">
        <v>45527</v>
      </c>
      <c r="B245" s="169" t="s">
        <v>61</v>
      </c>
      <c r="C245" s="15" t="s">
        <v>74</v>
      </c>
      <c r="D245" s="16" t="s">
        <v>72</v>
      </c>
      <c r="E245" s="16" t="s">
        <v>68</v>
      </c>
      <c r="F245" s="22"/>
      <c r="G245" s="166"/>
      <c r="H245" s="17"/>
      <c r="I245" s="16"/>
      <c r="J245" s="16"/>
      <c r="K245" s="16"/>
      <c r="L245" s="16"/>
      <c r="M245" s="16"/>
      <c r="N245" s="16"/>
      <c r="O245" s="16"/>
      <c r="P245" s="17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</row>
    <row r="246" spans="1:38" hidden="1" x14ac:dyDescent="0.3">
      <c r="A246" s="171">
        <v>45528</v>
      </c>
      <c r="B246" s="169" t="s">
        <v>43</v>
      </c>
      <c r="C246" s="15"/>
      <c r="D246" s="16"/>
      <c r="E246" s="16"/>
      <c r="F246" s="22"/>
      <c r="G246" s="174"/>
      <c r="H246" s="17"/>
      <c r="I246" s="16"/>
      <c r="J246" s="16"/>
      <c r="K246" s="16"/>
      <c r="L246" s="16"/>
      <c r="M246" s="16"/>
      <c r="N246" s="16"/>
      <c r="O246" s="16"/>
      <c r="P246" s="17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</row>
    <row r="247" spans="1:38" hidden="1" x14ac:dyDescent="0.3">
      <c r="A247" s="171">
        <v>45529</v>
      </c>
      <c r="B247" s="169" t="s">
        <v>62</v>
      </c>
      <c r="C247" s="15"/>
      <c r="D247" s="16"/>
      <c r="E247" s="16"/>
      <c r="F247" s="22"/>
      <c r="G247" s="174"/>
      <c r="H247" s="17"/>
      <c r="I247" s="16"/>
      <c r="J247" s="16"/>
      <c r="K247" s="16"/>
      <c r="L247" s="16"/>
      <c r="M247" s="16"/>
      <c r="N247" s="16"/>
      <c r="O247" s="16"/>
      <c r="P247" s="17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</row>
    <row r="248" spans="1:38" hidden="1" x14ac:dyDescent="0.3">
      <c r="A248" s="171">
        <v>45530</v>
      </c>
      <c r="B248" s="169" t="s">
        <v>63</v>
      </c>
      <c r="C248" s="15"/>
      <c r="D248" s="16"/>
      <c r="E248" s="16"/>
      <c r="F248" s="22"/>
      <c r="G248" s="174"/>
      <c r="H248" s="17"/>
      <c r="I248" s="16"/>
      <c r="J248" s="16"/>
      <c r="K248" s="16"/>
      <c r="L248" s="16"/>
      <c r="M248" s="16"/>
      <c r="N248" s="16"/>
      <c r="O248" s="16"/>
      <c r="P248" s="17"/>
      <c r="Q248" s="16"/>
      <c r="R248" s="16"/>
      <c r="S248" s="16"/>
      <c r="T248" s="18"/>
      <c r="U248" s="18"/>
      <c r="V248" s="16"/>
      <c r="W248" s="16"/>
      <c r="X248" s="18"/>
      <c r="Y248" s="18"/>
      <c r="Z248" s="18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</row>
    <row r="249" spans="1:38" hidden="1" x14ac:dyDescent="0.3">
      <c r="A249" s="171">
        <v>45531</v>
      </c>
      <c r="B249" s="169" t="s">
        <v>64</v>
      </c>
      <c r="C249" s="15"/>
      <c r="D249" s="16"/>
      <c r="E249" s="16"/>
      <c r="F249" s="22"/>
      <c r="G249" s="174"/>
      <c r="H249" s="17"/>
      <c r="I249" s="16"/>
      <c r="J249" s="16"/>
      <c r="K249" s="16"/>
      <c r="L249" s="16"/>
      <c r="M249" s="16"/>
      <c r="N249" s="16"/>
      <c r="O249" s="16"/>
      <c r="P249" s="17"/>
      <c r="Q249" s="16"/>
      <c r="R249" s="16"/>
      <c r="S249" s="16"/>
      <c r="T249" s="18">
        <v>0.54166666666666663</v>
      </c>
      <c r="U249" s="18">
        <v>0.54166666666666663</v>
      </c>
      <c r="V249" s="16"/>
      <c r="W249" s="16"/>
      <c r="X249" s="18">
        <v>0.54166666666666663</v>
      </c>
      <c r="Y249" s="18">
        <v>0.54166666666666663</v>
      </c>
      <c r="Z249" s="18">
        <v>0.54166666666666663</v>
      </c>
      <c r="AB249" s="18"/>
      <c r="AC249" s="18">
        <v>0.54166666666666663</v>
      </c>
      <c r="AD249" s="18">
        <v>0.54166666666666663</v>
      </c>
      <c r="AE249" s="18"/>
      <c r="AF249" s="18">
        <v>0.54166666666666663</v>
      </c>
      <c r="AG249" s="16"/>
      <c r="AH249" s="16"/>
      <c r="AI249" s="16"/>
      <c r="AJ249" s="16"/>
      <c r="AK249" s="16"/>
      <c r="AL249" s="16"/>
    </row>
    <row r="250" spans="1:38" hidden="1" x14ac:dyDescent="0.3">
      <c r="A250" s="171">
        <v>45532</v>
      </c>
      <c r="B250" s="169" t="s">
        <v>60</v>
      </c>
      <c r="C250" s="15"/>
      <c r="D250" s="16"/>
      <c r="E250" s="16"/>
      <c r="F250" s="22"/>
      <c r="G250" s="174"/>
      <c r="H250" s="17"/>
      <c r="I250" s="16"/>
      <c r="J250" s="16"/>
      <c r="K250" s="16"/>
      <c r="L250" s="16"/>
      <c r="M250" s="16"/>
      <c r="N250" s="16"/>
      <c r="O250" s="16"/>
      <c r="P250" s="17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</row>
    <row r="251" spans="1:38" hidden="1" x14ac:dyDescent="0.3">
      <c r="A251" s="171">
        <v>45533</v>
      </c>
      <c r="B251" s="169" t="s">
        <v>56</v>
      </c>
      <c r="C251" s="15"/>
      <c r="D251" s="16"/>
      <c r="E251" s="16"/>
      <c r="F251" s="22"/>
      <c r="G251" s="174"/>
      <c r="H251" s="17"/>
      <c r="I251" s="16"/>
      <c r="J251" s="16"/>
      <c r="K251" s="16"/>
      <c r="L251" s="16"/>
      <c r="M251" s="16"/>
      <c r="N251" s="16"/>
      <c r="O251" s="16"/>
      <c r="P251" s="17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</row>
    <row r="252" spans="1:38" hidden="1" x14ac:dyDescent="0.3">
      <c r="A252" s="171">
        <v>45534</v>
      </c>
      <c r="B252" s="169" t="s">
        <v>61</v>
      </c>
      <c r="C252" s="15"/>
      <c r="D252" s="16"/>
      <c r="E252" s="16"/>
      <c r="F252" s="22"/>
      <c r="G252" s="174"/>
      <c r="H252" s="17"/>
      <c r="I252" s="16"/>
      <c r="J252" s="16"/>
      <c r="K252" s="16"/>
      <c r="L252" s="16"/>
      <c r="M252" s="16"/>
      <c r="N252" s="16"/>
      <c r="O252" s="16"/>
      <c r="P252" s="17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</row>
    <row r="253" spans="1:38" hidden="1" x14ac:dyDescent="0.3">
      <c r="A253" s="171">
        <v>45535</v>
      </c>
      <c r="B253" s="169" t="s">
        <v>43</v>
      </c>
      <c r="C253" s="15"/>
      <c r="D253" s="136"/>
      <c r="E253" s="16"/>
      <c r="F253" s="22"/>
      <c r="G253" s="174"/>
      <c r="H253" s="17"/>
      <c r="I253" s="16"/>
      <c r="J253" s="16"/>
      <c r="K253" s="16"/>
      <c r="L253" s="16"/>
      <c r="M253" s="16"/>
      <c r="N253" s="16"/>
      <c r="O253" s="16"/>
      <c r="P253" s="17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</row>
    <row r="254" spans="1:38" hidden="1" x14ac:dyDescent="0.3">
      <c r="A254" s="171">
        <v>45536</v>
      </c>
      <c r="B254" s="169" t="s">
        <v>62</v>
      </c>
      <c r="C254" s="15"/>
      <c r="D254" s="16"/>
      <c r="E254" s="16"/>
      <c r="F254" s="22"/>
      <c r="G254" s="174"/>
      <c r="H254" s="17"/>
      <c r="I254" s="16"/>
      <c r="J254" s="16"/>
      <c r="K254" s="16"/>
      <c r="L254" s="16"/>
      <c r="M254" s="16"/>
      <c r="N254" s="16"/>
      <c r="O254" s="16"/>
      <c r="P254" s="17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</row>
    <row r="255" spans="1:38" hidden="1" x14ac:dyDescent="0.3">
      <c r="A255" s="171">
        <v>45537</v>
      </c>
      <c r="B255" s="169" t="s">
        <v>63</v>
      </c>
      <c r="C255" s="158"/>
      <c r="D255" s="16"/>
      <c r="E255" s="16"/>
      <c r="F255" s="22"/>
      <c r="G255" s="174"/>
      <c r="H255" s="17"/>
      <c r="I255" s="16"/>
      <c r="J255" s="16"/>
      <c r="K255" s="16"/>
      <c r="L255" s="16"/>
      <c r="M255" s="16"/>
      <c r="N255" s="16"/>
      <c r="O255" s="16"/>
      <c r="P255" s="17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</row>
    <row r="256" spans="1:38" hidden="1" x14ac:dyDescent="0.3">
      <c r="A256" s="171">
        <v>45538</v>
      </c>
      <c r="B256" s="169" t="s">
        <v>64</v>
      </c>
      <c r="C256" s="15"/>
      <c r="D256" s="16"/>
      <c r="E256" s="16"/>
      <c r="F256" s="22"/>
      <c r="G256" s="174"/>
      <c r="H256" s="17"/>
      <c r="I256" s="16"/>
      <c r="J256" s="16"/>
      <c r="K256" s="16"/>
      <c r="L256" s="16"/>
      <c r="M256" s="16"/>
      <c r="N256" s="16"/>
      <c r="O256" s="16"/>
      <c r="P256" s="17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</row>
    <row r="257" spans="1:38" hidden="1" x14ac:dyDescent="0.3">
      <c r="A257" s="171">
        <v>45539</v>
      </c>
      <c r="B257" s="169" t="s">
        <v>60</v>
      </c>
      <c r="C257" s="15"/>
      <c r="D257" s="16"/>
      <c r="E257" s="16"/>
      <c r="F257" s="22"/>
      <c r="G257" s="174"/>
      <c r="H257" s="17"/>
      <c r="I257" s="16"/>
      <c r="J257" s="16"/>
      <c r="K257" s="16"/>
      <c r="L257" s="16"/>
      <c r="M257" s="16"/>
      <c r="N257" s="16"/>
      <c r="O257" s="16"/>
      <c r="P257" s="17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</row>
    <row r="258" spans="1:38" hidden="1" x14ac:dyDescent="0.3">
      <c r="A258" s="171">
        <v>45540</v>
      </c>
      <c r="B258" s="169" t="s">
        <v>56</v>
      </c>
      <c r="C258" s="15"/>
      <c r="D258" s="16"/>
      <c r="E258" s="16"/>
      <c r="F258" s="22"/>
      <c r="G258" s="174"/>
      <c r="H258" s="17"/>
      <c r="I258" s="16"/>
      <c r="J258" s="16"/>
      <c r="K258" s="16"/>
      <c r="L258" s="16"/>
      <c r="M258" s="16"/>
      <c r="N258" s="16"/>
      <c r="O258" s="16"/>
      <c r="P258" s="17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</row>
    <row r="259" spans="1:38" hidden="1" x14ac:dyDescent="0.3">
      <c r="A259" s="171">
        <v>45541</v>
      </c>
      <c r="B259" s="169" t="s">
        <v>61</v>
      </c>
      <c r="C259" s="15"/>
      <c r="D259" s="16"/>
      <c r="E259" s="16"/>
      <c r="F259" s="22"/>
      <c r="G259" s="174"/>
      <c r="H259" s="17"/>
      <c r="I259" s="16"/>
      <c r="J259" s="16"/>
      <c r="K259" s="16"/>
      <c r="L259" s="16"/>
      <c r="M259" s="16"/>
      <c r="N259" s="16"/>
      <c r="O259" s="16"/>
      <c r="P259" s="17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</row>
    <row r="260" spans="1:38" hidden="1" x14ac:dyDescent="0.3">
      <c r="A260" s="171">
        <v>45542</v>
      </c>
      <c r="B260" s="169" t="s">
        <v>43</v>
      </c>
      <c r="C260" s="15"/>
      <c r="D260" s="136"/>
      <c r="E260" s="16"/>
      <c r="F260" s="22"/>
      <c r="G260" s="174"/>
      <c r="H260" s="17"/>
      <c r="I260" s="16"/>
      <c r="J260" s="16"/>
      <c r="K260" s="16"/>
      <c r="L260" s="16"/>
      <c r="M260" s="16"/>
      <c r="N260" s="16"/>
      <c r="O260" s="16"/>
      <c r="P260" s="17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</row>
    <row r="261" spans="1:38" hidden="1" x14ac:dyDescent="0.3">
      <c r="A261" s="171">
        <v>45543</v>
      </c>
      <c r="B261" s="169" t="s">
        <v>62</v>
      </c>
      <c r="C261"/>
      <c r="D261" s="186"/>
      <c r="E261" s="187"/>
      <c r="F261" s="22"/>
      <c r="G261" s="174"/>
      <c r="H261" s="17"/>
      <c r="I261" s="16"/>
      <c r="J261" s="16"/>
      <c r="K261" s="16"/>
      <c r="L261" s="16"/>
      <c r="M261" s="16"/>
      <c r="N261" s="16"/>
      <c r="O261" s="16"/>
      <c r="P261" s="17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</row>
    <row r="262" spans="1:38" x14ac:dyDescent="0.3">
      <c r="A262" s="171">
        <v>45544</v>
      </c>
      <c r="B262" s="169" t="s">
        <v>63</v>
      </c>
      <c r="C262" s="15" t="s">
        <v>73</v>
      </c>
      <c r="D262" s="16" t="s">
        <v>72</v>
      </c>
      <c r="E262" s="16" t="s">
        <v>68</v>
      </c>
      <c r="F262" s="22"/>
      <c r="G262" s="174"/>
      <c r="H262" s="17"/>
      <c r="I262" s="16"/>
      <c r="J262" s="16"/>
      <c r="K262" s="16"/>
      <c r="L262" s="16"/>
      <c r="M262" s="16"/>
      <c r="N262" s="16"/>
      <c r="O262" s="16"/>
      <c r="P262" s="17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</row>
    <row r="263" spans="1:38" x14ac:dyDescent="0.3">
      <c r="A263" s="171">
        <v>45545</v>
      </c>
      <c r="B263" s="169" t="s">
        <v>64</v>
      </c>
      <c r="C263" s="15" t="s">
        <v>73</v>
      </c>
      <c r="D263" s="16" t="s">
        <v>72</v>
      </c>
      <c r="E263" s="16" t="s">
        <v>68</v>
      </c>
      <c r="F263" s="22"/>
      <c r="G263" s="174"/>
      <c r="H263" s="17"/>
      <c r="I263" s="18">
        <v>0.5625</v>
      </c>
      <c r="J263" s="18">
        <v>0.60416666666666663</v>
      </c>
      <c r="K263" s="18">
        <v>0.625</v>
      </c>
      <c r="L263" s="16"/>
      <c r="M263" s="16"/>
      <c r="N263" s="16"/>
      <c r="O263" s="16"/>
      <c r="P263" s="17"/>
      <c r="Q263" s="18">
        <v>0.5625</v>
      </c>
      <c r="R263" s="18">
        <v>0.5625</v>
      </c>
      <c r="S263" s="18"/>
      <c r="T263" s="16"/>
      <c r="U263" s="16"/>
      <c r="V263" s="16"/>
      <c r="W263" s="16"/>
      <c r="X263" s="16"/>
      <c r="Y263" s="16"/>
      <c r="Z263" s="16"/>
      <c r="AB263" s="18"/>
      <c r="AC263" s="18">
        <v>0.54166666666666663</v>
      </c>
      <c r="AD263" s="18">
        <v>0.54166666666666663</v>
      </c>
      <c r="AE263" s="18"/>
      <c r="AF263" s="18">
        <v>0.54166666666666663</v>
      </c>
      <c r="AG263" s="16"/>
      <c r="AH263" s="16"/>
      <c r="AI263" s="16"/>
      <c r="AJ263" s="16"/>
      <c r="AK263" s="16"/>
      <c r="AL263" s="16"/>
    </row>
    <row r="264" spans="1:38" x14ac:dyDescent="0.3">
      <c r="A264" s="171">
        <v>45546</v>
      </c>
      <c r="B264" s="169" t="s">
        <v>60</v>
      </c>
      <c r="C264" s="15" t="s">
        <v>73</v>
      </c>
      <c r="D264" s="16" t="s">
        <v>72</v>
      </c>
      <c r="E264" s="16" t="s">
        <v>68</v>
      </c>
      <c r="F264" s="22"/>
      <c r="G264" s="174"/>
      <c r="H264" s="17"/>
      <c r="I264" s="16"/>
      <c r="J264" s="16"/>
      <c r="K264" s="16"/>
      <c r="L264" s="16"/>
      <c r="M264" s="16"/>
      <c r="N264" s="16"/>
      <c r="O264" s="16"/>
      <c r="P264" s="17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</row>
    <row r="265" spans="1:38" hidden="1" x14ac:dyDescent="0.3">
      <c r="A265" s="171">
        <v>45547</v>
      </c>
      <c r="B265" s="169" t="s">
        <v>56</v>
      </c>
      <c r="C265" s="15"/>
      <c r="D265" s="16"/>
      <c r="E265" s="16"/>
      <c r="F265" s="22"/>
      <c r="G265" s="174"/>
      <c r="H265" s="17"/>
      <c r="I265" s="16"/>
      <c r="J265" s="16"/>
      <c r="K265" s="16"/>
      <c r="L265" s="16"/>
      <c r="M265" s="16"/>
      <c r="N265" s="16"/>
      <c r="O265" s="16"/>
      <c r="P265" s="17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</row>
    <row r="266" spans="1:38" ht="28.8" x14ac:dyDescent="0.3">
      <c r="A266" s="171">
        <v>45548</v>
      </c>
      <c r="B266" s="169" t="s">
        <v>61</v>
      </c>
      <c r="C266" s="15" t="s">
        <v>158</v>
      </c>
      <c r="D266" s="16" t="s">
        <v>153</v>
      </c>
      <c r="E266" s="16" t="s">
        <v>68</v>
      </c>
      <c r="F266" s="22"/>
      <c r="G266" s="174"/>
      <c r="H266" s="17"/>
      <c r="I266" s="16"/>
      <c r="J266" s="16"/>
      <c r="K266" s="16"/>
      <c r="L266" s="16"/>
      <c r="M266" s="16"/>
      <c r="N266" s="16"/>
      <c r="O266" s="16"/>
      <c r="P266" s="17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</row>
    <row r="267" spans="1:38" x14ac:dyDescent="0.3">
      <c r="A267" s="171">
        <v>45549</v>
      </c>
      <c r="B267" s="169" t="s">
        <v>43</v>
      </c>
      <c r="C267" s="15" t="s">
        <v>96</v>
      </c>
      <c r="D267" s="16" t="s">
        <v>76</v>
      </c>
      <c r="E267" s="16" t="s">
        <v>68</v>
      </c>
      <c r="F267" s="16"/>
      <c r="G267" s="174"/>
      <c r="H267" s="17"/>
      <c r="I267" s="16"/>
      <c r="J267" s="16"/>
      <c r="K267" s="16"/>
      <c r="L267" s="16"/>
      <c r="M267" s="16"/>
      <c r="N267" s="16"/>
      <c r="O267" s="16"/>
      <c r="P267" s="17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</row>
    <row r="268" spans="1:38" ht="43.2" x14ac:dyDescent="0.3">
      <c r="A268" s="171">
        <v>45550</v>
      </c>
      <c r="B268" s="169" t="s">
        <v>62</v>
      </c>
      <c r="C268" s="15" t="s">
        <v>160</v>
      </c>
      <c r="D268" s="16" t="s">
        <v>159</v>
      </c>
      <c r="E268" s="16" t="s">
        <v>68</v>
      </c>
      <c r="F268" s="16"/>
      <c r="G268" s="174"/>
      <c r="H268" s="17"/>
      <c r="I268" s="16"/>
      <c r="J268" s="16"/>
      <c r="K268" s="16"/>
      <c r="L268" s="16"/>
      <c r="M268" s="16"/>
      <c r="N268" s="16"/>
      <c r="O268" s="16"/>
      <c r="P268" s="17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</row>
    <row r="269" spans="1:38" ht="17.399999999999999" hidden="1" customHeight="1" x14ac:dyDescent="0.3">
      <c r="A269" s="171">
        <v>45551</v>
      </c>
      <c r="B269" s="169" t="s">
        <v>63</v>
      </c>
      <c r="C269" s="158"/>
      <c r="D269" s="190"/>
      <c r="E269" s="16"/>
      <c r="F269" s="16"/>
      <c r="G269" s="174"/>
      <c r="H269" s="17"/>
      <c r="I269" s="16"/>
      <c r="J269" s="16"/>
      <c r="K269" s="16"/>
      <c r="L269" s="16"/>
      <c r="M269" s="16"/>
      <c r="N269" s="16"/>
      <c r="O269" s="16"/>
      <c r="P269" s="17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</row>
    <row r="270" spans="1:38" x14ac:dyDescent="0.3">
      <c r="A270" s="171">
        <v>45552</v>
      </c>
      <c r="B270" s="169" t="s">
        <v>64</v>
      </c>
      <c r="C270" s="15" t="s">
        <v>73</v>
      </c>
      <c r="D270" s="16" t="s">
        <v>72</v>
      </c>
      <c r="E270" s="16" t="s">
        <v>68</v>
      </c>
      <c r="F270" s="16"/>
      <c r="G270" s="174"/>
      <c r="H270" s="17"/>
      <c r="I270" s="16"/>
      <c r="J270" s="16"/>
      <c r="K270" s="16"/>
      <c r="L270" s="18">
        <v>0.5625</v>
      </c>
      <c r="M270" s="18">
        <v>0.60416666666666663</v>
      </c>
      <c r="N270" s="18">
        <v>0.625</v>
      </c>
      <c r="O270" s="18">
        <v>0.64583333333333337</v>
      </c>
      <c r="P270" s="17"/>
      <c r="Q270" s="16"/>
      <c r="R270" s="16"/>
      <c r="S270" s="18">
        <v>0.58333333333333337</v>
      </c>
      <c r="T270" s="18"/>
      <c r="U270" s="18"/>
      <c r="V270" s="18">
        <v>0.54166666666666663</v>
      </c>
      <c r="W270" s="18">
        <v>0.54166666666666663</v>
      </c>
      <c r="X270" s="18"/>
      <c r="Y270" s="18"/>
      <c r="Z270" s="18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</row>
    <row r="271" spans="1:38" x14ac:dyDescent="0.3">
      <c r="A271" s="171">
        <v>45553</v>
      </c>
      <c r="B271" s="169" t="s">
        <v>60</v>
      </c>
      <c r="C271" s="15" t="s">
        <v>73</v>
      </c>
      <c r="D271" s="16" t="s">
        <v>72</v>
      </c>
      <c r="E271" s="16" t="s">
        <v>68</v>
      </c>
      <c r="F271" s="16"/>
      <c r="G271" s="174"/>
      <c r="H271" s="17"/>
      <c r="I271" s="16"/>
      <c r="J271" s="16"/>
      <c r="K271" s="16"/>
      <c r="L271" s="16"/>
      <c r="M271" s="16"/>
      <c r="N271" s="16"/>
      <c r="O271" s="16"/>
      <c r="P271" s="17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</row>
    <row r="272" spans="1:38" hidden="1" x14ac:dyDescent="0.3">
      <c r="A272" s="171">
        <v>45554</v>
      </c>
      <c r="B272" s="169" t="s">
        <v>56</v>
      </c>
      <c r="C272" s="15"/>
      <c r="D272" s="16"/>
      <c r="E272" s="16"/>
      <c r="F272" s="16"/>
      <c r="G272" s="174"/>
      <c r="H272" s="17"/>
      <c r="I272" s="16"/>
      <c r="J272" s="16"/>
      <c r="K272" s="16"/>
      <c r="L272" s="18"/>
      <c r="M272" s="18"/>
      <c r="N272" s="18"/>
      <c r="O272" s="18"/>
      <c r="P272" s="17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B272" s="16"/>
      <c r="AC272" s="16"/>
      <c r="AD272" s="16"/>
      <c r="AE272" s="18"/>
      <c r="AF272" s="18"/>
      <c r="AG272" s="18"/>
      <c r="AH272" s="18"/>
      <c r="AI272" s="18"/>
      <c r="AJ272" s="18"/>
      <c r="AK272" s="18"/>
      <c r="AL272" s="16"/>
    </row>
    <row r="273" spans="1:38" hidden="1" x14ac:dyDescent="0.3">
      <c r="A273" s="171">
        <v>45555</v>
      </c>
      <c r="B273" s="169" t="s">
        <v>61</v>
      </c>
      <c r="C273"/>
      <c r="D273" s="153"/>
      <c r="E273" s="196"/>
      <c r="F273" s="16"/>
      <c r="G273" s="174"/>
      <c r="H273" s="17"/>
      <c r="I273" s="16"/>
      <c r="J273" s="16"/>
      <c r="K273" s="16"/>
      <c r="L273" s="16"/>
      <c r="M273" s="16"/>
      <c r="N273" s="16"/>
      <c r="O273" s="16"/>
      <c r="P273" s="17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</row>
    <row r="274" spans="1:38" x14ac:dyDescent="0.3">
      <c r="A274" s="171">
        <v>45556</v>
      </c>
      <c r="B274" s="169" t="s">
        <v>43</v>
      </c>
      <c r="C274" s="138" t="s">
        <v>97</v>
      </c>
      <c r="D274" s="153" t="s">
        <v>76</v>
      </c>
      <c r="E274" s="186" t="s">
        <v>68</v>
      </c>
      <c r="F274" s="140"/>
      <c r="G274" s="174"/>
      <c r="H274" s="17"/>
      <c r="I274" s="16"/>
      <c r="J274" s="16"/>
      <c r="K274" s="16"/>
      <c r="L274" s="16"/>
      <c r="M274" s="16"/>
      <c r="N274" s="16"/>
      <c r="O274" s="16"/>
      <c r="P274" s="17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</row>
    <row r="275" spans="1:38" hidden="1" x14ac:dyDescent="0.3">
      <c r="A275" s="171">
        <v>45557</v>
      </c>
      <c r="B275" s="169" t="s">
        <v>62</v>
      </c>
      <c r="C275"/>
      <c r="D275" s="186"/>
      <c r="E275" s="187"/>
      <c r="F275" s="16"/>
      <c r="G275" s="174"/>
      <c r="H275" s="17"/>
      <c r="I275" s="16"/>
      <c r="J275" s="16"/>
      <c r="K275" s="16"/>
      <c r="L275" s="16"/>
      <c r="M275" s="16"/>
      <c r="N275" s="16"/>
      <c r="O275" s="16"/>
      <c r="P275" s="17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</row>
    <row r="276" spans="1:38" hidden="1" x14ac:dyDescent="0.3">
      <c r="A276" s="171">
        <v>45558</v>
      </c>
      <c r="B276" s="169" t="s">
        <v>63</v>
      </c>
      <c r="C276" s="138"/>
      <c r="D276" s="153"/>
      <c r="E276" s="153"/>
      <c r="F276" s="140"/>
      <c r="G276" s="174"/>
      <c r="H276" s="17"/>
      <c r="I276" s="16"/>
      <c r="J276" s="16"/>
      <c r="K276" s="16"/>
      <c r="L276" s="16"/>
      <c r="M276" s="16"/>
      <c r="N276" s="16"/>
      <c r="O276" s="16"/>
      <c r="P276" s="17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</row>
    <row r="277" spans="1:38" x14ac:dyDescent="0.3">
      <c r="A277" s="171">
        <v>45559</v>
      </c>
      <c r="B277" s="169" t="s">
        <v>64</v>
      </c>
      <c r="C277" s="15" t="s">
        <v>73</v>
      </c>
      <c r="D277" s="16" t="s">
        <v>72</v>
      </c>
      <c r="E277" s="16" t="s">
        <v>68</v>
      </c>
      <c r="F277" s="16"/>
      <c r="G277" s="174"/>
      <c r="H277" s="17"/>
      <c r="I277" s="16"/>
      <c r="J277" s="16"/>
      <c r="K277" s="16"/>
      <c r="L277" s="16"/>
      <c r="M277" s="16"/>
      <c r="N277" s="16"/>
      <c r="O277" s="16"/>
      <c r="P277" s="17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B277" s="18">
        <v>0.47916666666666669</v>
      </c>
      <c r="AC277" s="18"/>
      <c r="AD277" s="18"/>
      <c r="AE277" s="18">
        <v>0.54166666666666663</v>
      </c>
      <c r="AF277" s="18"/>
      <c r="AG277" s="18">
        <v>0.47916666666666669</v>
      </c>
      <c r="AH277" s="18"/>
      <c r="AI277" s="18">
        <v>0.58333333333333337</v>
      </c>
      <c r="AJ277" s="18">
        <v>0.625</v>
      </c>
      <c r="AK277" s="18"/>
      <c r="AL277" s="18"/>
    </row>
    <row r="278" spans="1:38" x14ac:dyDescent="0.3">
      <c r="A278" s="171">
        <v>45560</v>
      </c>
      <c r="B278" s="169" t="s">
        <v>60</v>
      </c>
      <c r="C278" s="15" t="s">
        <v>73</v>
      </c>
      <c r="D278" s="16" t="s">
        <v>72</v>
      </c>
      <c r="E278" s="16" t="s">
        <v>68</v>
      </c>
      <c r="F278" s="16"/>
      <c r="G278" s="174"/>
      <c r="H278" s="17"/>
      <c r="I278" s="16"/>
      <c r="J278" s="16"/>
      <c r="K278" s="16"/>
      <c r="L278" s="16"/>
      <c r="M278" s="16"/>
      <c r="N278" s="16"/>
      <c r="O278" s="16"/>
      <c r="P278" s="17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</row>
    <row r="279" spans="1:38" hidden="1" x14ac:dyDescent="0.3">
      <c r="A279" s="171">
        <v>45561</v>
      </c>
      <c r="B279" s="169" t="s">
        <v>56</v>
      </c>
      <c r="C279" s="152"/>
      <c r="D279" s="136"/>
      <c r="E279" s="16" t="s">
        <v>68</v>
      </c>
      <c r="F279" s="16"/>
      <c r="G279" s="174"/>
      <c r="H279" s="17"/>
      <c r="I279" s="16"/>
      <c r="J279" s="16"/>
      <c r="K279" s="16"/>
      <c r="L279" s="16"/>
      <c r="M279" s="16"/>
      <c r="N279" s="16"/>
      <c r="O279" s="16"/>
      <c r="P279" s="17"/>
      <c r="Q279" s="16"/>
      <c r="R279" s="16"/>
      <c r="S279" s="16"/>
      <c r="T279" s="16"/>
      <c r="U279" s="16"/>
      <c r="V279" s="18"/>
      <c r="W279" s="18"/>
      <c r="X279" s="18"/>
      <c r="Y279" s="16"/>
      <c r="Z279" s="16"/>
      <c r="AB279" s="16"/>
      <c r="AC279" s="16"/>
      <c r="AD279" s="16"/>
      <c r="AE279" s="16"/>
      <c r="AF279" s="16"/>
      <c r="AG279" s="16"/>
      <c r="AH279" s="18">
        <v>0.76041666666666663</v>
      </c>
      <c r="AI279" s="16"/>
      <c r="AJ279" s="16"/>
      <c r="AK279" s="18">
        <v>0.76041666666666663</v>
      </c>
      <c r="AL279" s="18">
        <v>0.76041666666666663</v>
      </c>
    </row>
    <row r="280" spans="1:38" x14ac:dyDescent="0.3">
      <c r="A280" s="171">
        <v>45562</v>
      </c>
      <c r="B280" s="169" t="s">
        <v>61</v>
      </c>
      <c r="C280" s="152" t="s">
        <v>98</v>
      </c>
      <c r="D280" s="136" t="s">
        <v>76</v>
      </c>
      <c r="E280" s="16" t="s">
        <v>68</v>
      </c>
      <c r="F280" s="16"/>
      <c r="G280" s="174"/>
      <c r="H280" s="17"/>
      <c r="I280" s="16"/>
      <c r="J280" s="16"/>
      <c r="K280" s="16"/>
      <c r="L280" s="16"/>
      <c r="M280" s="16"/>
      <c r="N280" s="16"/>
      <c r="O280" s="16"/>
      <c r="P280" s="17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</row>
    <row r="281" spans="1:38" ht="28.8" x14ac:dyDescent="0.3">
      <c r="A281" s="171">
        <v>45563</v>
      </c>
      <c r="B281" s="169" t="s">
        <v>43</v>
      </c>
      <c r="C281" s="152" t="s">
        <v>99</v>
      </c>
      <c r="D281" s="136" t="s">
        <v>91</v>
      </c>
      <c r="E281" s="16" t="s">
        <v>68</v>
      </c>
      <c r="F281" s="16"/>
      <c r="G281" s="174"/>
      <c r="H281" s="17"/>
      <c r="I281" s="16"/>
      <c r="J281" s="16"/>
      <c r="K281" s="16"/>
      <c r="L281" s="16"/>
      <c r="M281" s="16"/>
      <c r="N281" s="16"/>
      <c r="O281" s="16"/>
      <c r="P281" s="17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</row>
    <row r="282" spans="1:38" x14ac:dyDescent="0.3">
      <c r="A282" s="171">
        <v>45564</v>
      </c>
      <c r="B282" s="169" t="s">
        <v>62</v>
      </c>
      <c r="C282" s="152" t="s">
        <v>98</v>
      </c>
      <c r="D282" s="136" t="s">
        <v>76</v>
      </c>
      <c r="E282" s="16" t="s">
        <v>68</v>
      </c>
      <c r="F282" s="16"/>
      <c r="G282" s="174"/>
      <c r="H282" s="17"/>
      <c r="I282" s="16"/>
      <c r="J282" s="16"/>
      <c r="K282" s="16"/>
      <c r="L282" s="16"/>
      <c r="M282" s="16"/>
      <c r="N282" s="16"/>
      <c r="O282" s="16"/>
      <c r="P282" s="17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</row>
    <row r="283" spans="1:38" hidden="1" x14ac:dyDescent="0.3">
      <c r="A283" s="171">
        <v>45565</v>
      </c>
      <c r="B283" s="169" t="s">
        <v>63</v>
      </c>
      <c r="C283" s="188"/>
      <c r="D283" s="136"/>
      <c r="E283" s="16"/>
      <c r="F283" s="16"/>
      <c r="G283" s="174"/>
      <c r="H283" s="17"/>
      <c r="I283" s="16"/>
      <c r="J283" s="16"/>
      <c r="K283" s="16"/>
      <c r="L283" s="16"/>
      <c r="M283" s="16"/>
      <c r="N283" s="16"/>
      <c r="O283" s="16"/>
      <c r="P283" s="17"/>
      <c r="Q283" s="16"/>
      <c r="R283" s="16"/>
      <c r="S283" s="16"/>
      <c r="T283" s="18"/>
      <c r="U283" s="18"/>
      <c r="V283" s="16"/>
      <c r="W283" s="16"/>
      <c r="X283" s="18"/>
      <c r="Y283" s="18"/>
      <c r="Z283" s="18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</row>
    <row r="284" spans="1:38" hidden="1" x14ac:dyDescent="0.3">
      <c r="A284" s="171">
        <v>45566</v>
      </c>
      <c r="B284" s="169" t="s">
        <v>64</v>
      </c>
      <c r="C284" s="138"/>
      <c r="D284" s="162"/>
      <c r="E284" s="16"/>
      <c r="F284" s="16"/>
      <c r="G284" s="174"/>
      <c r="H284" s="17"/>
      <c r="I284" s="16"/>
      <c r="J284" s="16"/>
      <c r="K284" s="16"/>
      <c r="L284" s="16"/>
      <c r="M284" s="16"/>
      <c r="N284" s="16"/>
      <c r="O284" s="16"/>
      <c r="P284" s="17"/>
      <c r="Q284" s="16"/>
      <c r="R284" s="16"/>
      <c r="S284" s="16"/>
      <c r="T284" s="18">
        <v>0.54166666666666663</v>
      </c>
      <c r="U284" s="18">
        <v>0.54166666666666663</v>
      </c>
      <c r="V284" s="16"/>
      <c r="W284" s="16"/>
      <c r="X284" s="18">
        <v>0.54166666666666663</v>
      </c>
      <c r="Y284" s="18">
        <v>0.54166666666666663</v>
      </c>
      <c r="Z284" s="18">
        <v>0.54166666666666663</v>
      </c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</row>
    <row r="285" spans="1:38" x14ac:dyDescent="0.3">
      <c r="A285" s="171">
        <v>45567</v>
      </c>
      <c r="B285" s="169" t="s">
        <v>60</v>
      </c>
      <c r="C285" s="138" t="s">
        <v>175</v>
      </c>
      <c r="D285" s="162" t="s">
        <v>176</v>
      </c>
      <c r="E285" s="16" t="s">
        <v>68</v>
      </c>
      <c r="F285" s="16"/>
      <c r="G285" s="174"/>
      <c r="H285" s="17"/>
      <c r="I285" s="16"/>
      <c r="J285" s="16"/>
      <c r="K285" s="16"/>
      <c r="L285" s="16"/>
      <c r="M285" s="16"/>
      <c r="N285" s="16"/>
      <c r="O285" s="16"/>
      <c r="P285" s="17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</row>
    <row r="286" spans="1:38" hidden="1" x14ac:dyDescent="0.3">
      <c r="A286" s="171">
        <v>45568</v>
      </c>
      <c r="B286" s="169" t="s">
        <v>56</v>
      </c>
      <c r="C286" s="138"/>
      <c r="D286" s="162"/>
      <c r="E286" s="16"/>
      <c r="F286" s="16"/>
      <c r="G286" s="174"/>
      <c r="H286" s="17"/>
      <c r="I286" s="16"/>
      <c r="J286" s="16"/>
      <c r="K286" s="16"/>
      <c r="L286" s="16"/>
      <c r="M286" s="16"/>
      <c r="N286" s="16"/>
      <c r="O286" s="16"/>
      <c r="P286" s="17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</row>
    <row r="287" spans="1:38" x14ac:dyDescent="0.3">
      <c r="A287" s="171">
        <v>45569</v>
      </c>
      <c r="B287" s="169" t="s">
        <v>61</v>
      </c>
      <c r="C287" t="s">
        <v>85</v>
      </c>
      <c r="D287" s="136" t="s">
        <v>76</v>
      </c>
      <c r="E287" s="16" t="s">
        <v>68</v>
      </c>
      <c r="F287" s="16"/>
      <c r="G287" s="174"/>
      <c r="H287" s="17"/>
      <c r="I287" s="16"/>
      <c r="J287" s="16"/>
      <c r="K287" s="16"/>
      <c r="L287" s="16"/>
      <c r="M287" s="16"/>
      <c r="N287" s="16"/>
      <c r="O287" s="16"/>
      <c r="P287" s="17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</row>
    <row r="288" spans="1:38" ht="30" customHeight="1" x14ac:dyDescent="0.3">
      <c r="A288" s="171">
        <v>45570</v>
      </c>
      <c r="B288" s="197" t="s">
        <v>43</v>
      </c>
      <c r="C288" s="148" t="s">
        <v>100</v>
      </c>
      <c r="D288" s="162" t="s">
        <v>91</v>
      </c>
      <c r="E288" s="16" t="s">
        <v>68</v>
      </c>
      <c r="F288" s="16"/>
      <c r="G288" s="174"/>
      <c r="H288" s="17"/>
      <c r="I288" s="16"/>
      <c r="J288" s="16"/>
      <c r="K288" s="16"/>
      <c r="L288" s="16"/>
      <c r="M288" s="16"/>
      <c r="N288" s="16"/>
      <c r="O288" s="16"/>
      <c r="P288" s="17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</row>
    <row r="289" spans="1:38" ht="28.8" x14ac:dyDescent="0.3">
      <c r="A289" s="171">
        <v>45571</v>
      </c>
      <c r="B289" s="169" t="s">
        <v>62</v>
      </c>
      <c r="C289" s="147" t="s">
        <v>161</v>
      </c>
      <c r="D289" s="136" t="s">
        <v>140</v>
      </c>
      <c r="E289" s="16" t="s">
        <v>68</v>
      </c>
      <c r="F289" s="16"/>
      <c r="G289" s="174"/>
      <c r="H289" s="17"/>
      <c r="I289" s="16"/>
      <c r="J289" s="16"/>
      <c r="K289" s="16"/>
      <c r="L289" s="16"/>
      <c r="M289" s="16"/>
      <c r="N289" s="16"/>
      <c r="O289" s="16"/>
      <c r="P289" s="17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</row>
    <row r="290" spans="1:38" hidden="1" x14ac:dyDescent="0.3">
      <c r="A290" s="171">
        <v>45572</v>
      </c>
      <c r="B290" s="169" t="s">
        <v>63</v>
      </c>
      <c r="C290" s="148"/>
      <c r="D290" s="162"/>
      <c r="E290" s="16"/>
      <c r="F290" s="16"/>
      <c r="G290" s="174"/>
      <c r="H290" s="17"/>
      <c r="I290" s="16"/>
      <c r="J290" s="16"/>
      <c r="K290" s="16"/>
      <c r="L290" s="16"/>
      <c r="M290" s="16"/>
      <c r="N290" s="16"/>
      <c r="O290" s="16"/>
      <c r="P290" s="17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</row>
    <row r="291" spans="1:38" hidden="1" x14ac:dyDescent="0.3">
      <c r="A291" s="171">
        <v>45573</v>
      </c>
      <c r="B291" s="169" t="s">
        <v>64</v>
      </c>
      <c r="C291" s="161"/>
      <c r="D291" s="16"/>
      <c r="E291" s="16"/>
      <c r="F291" s="16"/>
      <c r="G291" s="174"/>
      <c r="H291" s="17"/>
      <c r="I291" s="23"/>
      <c r="J291" s="23"/>
      <c r="K291" s="23"/>
      <c r="L291" s="23"/>
      <c r="M291" s="23"/>
      <c r="N291" s="23"/>
      <c r="O291" s="23"/>
      <c r="P291" s="17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</row>
    <row r="292" spans="1:38" hidden="1" x14ac:dyDescent="0.3">
      <c r="A292" s="171">
        <v>45574</v>
      </c>
      <c r="B292" s="169" t="s">
        <v>60</v>
      </c>
      <c r="C292" s="161"/>
      <c r="D292" s="16"/>
      <c r="E292" s="16"/>
      <c r="F292" s="16"/>
      <c r="G292" s="174"/>
      <c r="H292" s="17"/>
      <c r="I292" s="16"/>
      <c r="J292" s="16"/>
      <c r="K292" s="16"/>
      <c r="L292" s="16"/>
      <c r="M292" s="16"/>
      <c r="N292" s="16"/>
      <c r="O292" s="16"/>
      <c r="P292" s="17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</row>
    <row r="293" spans="1:38" hidden="1" x14ac:dyDescent="0.3">
      <c r="A293" s="171">
        <v>45575</v>
      </c>
      <c r="B293" s="169" t="s">
        <v>56</v>
      </c>
      <c r="C293" s="161"/>
      <c r="D293" s="16"/>
      <c r="E293" s="16"/>
      <c r="F293" s="140"/>
      <c r="G293" s="174"/>
      <c r="H293" s="17"/>
      <c r="I293" s="16"/>
      <c r="J293" s="16"/>
      <c r="K293" s="16"/>
      <c r="L293" s="16"/>
      <c r="M293" s="16"/>
      <c r="N293" s="16"/>
      <c r="O293" s="16"/>
      <c r="P293" s="17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</row>
    <row r="294" spans="1:38" ht="32.4" customHeight="1" x14ac:dyDescent="0.25">
      <c r="A294" s="171">
        <v>45576</v>
      </c>
      <c r="B294" s="169" t="s">
        <v>61</v>
      </c>
      <c r="C294" s="15" t="s">
        <v>162</v>
      </c>
      <c r="D294" s="16" t="s">
        <v>153</v>
      </c>
      <c r="E294" s="16" t="s">
        <v>68</v>
      </c>
      <c r="F294" s="19"/>
      <c r="G294" s="175"/>
      <c r="H294" s="17"/>
      <c r="I294" s="16"/>
      <c r="J294" s="16"/>
      <c r="K294" s="16"/>
      <c r="L294" s="16"/>
      <c r="M294" s="16"/>
      <c r="N294" s="16"/>
      <c r="O294" s="16"/>
      <c r="P294" s="17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</row>
    <row r="295" spans="1:38" ht="59.4" customHeight="1" x14ac:dyDescent="0.3">
      <c r="A295" s="171">
        <v>45577</v>
      </c>
      <c r="B295" s="169" t="s">
        <v>43</v>
      </c>
      <c r="C295" s="15" t="s">
        <v>163</v>
      </c>
      <c r="D295" s="16" t="s">
        <v>164</v>
      </c>
      <c r="E295" s="16" t="s">
        <v>68</v>
      </c>
      <c r="F295" s="16"/>
      <c r="G295" s="174"/>
      <c r="H295" s="17"/>
      <c r="I295" s="16"/>
      <c r="J295" s="16"/>
      <c r="K295" s="16"/>
      <c r="L295" s="16"/>
      <c r="M295" s="16"/>
      <c r="N295" s="16"/>
      <c r="O295" s="16"/>
      <c r="P295" s="17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</row>
    <row r="296" spans="1:38" x14ac:dyDescent="0.3">
      <c r="A296" s="171">
        <v>45578</v>
      </c>
      <c r="B296" s="169" t="s">
        <v>62</v>
      </c>
      <c r="C296" s="15" t="s">
        <v>94</v>
      </c>
      <c r="D296" s="16" t="s">
        <v>76</v>
      </c>
      <c r="E296" s="16" t="s">
        <v>68</v>
      </c>
      <c r="F296" s="16"/>
      <c r="G296" s="174"/>
      <c r="H296" s="17"/>
      <c r="I296" s="16"/>
      <c r="J296" s="16"/>
      <c r="K296" s="16"/>
      <c r="L296" s="16"/>
      <c r="M296" s="16"/>
      <c r="N296" s="16"/>
      <c r="O296" s="16"/>
      <c r="P296" s="17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</row>
    <row r="297" spans="1:38" hidden="1" x14ac:dyDescent="0.3">
      <c r="A297" s="171">
        <v>45579</v>
      </c>
      <c r="B297" s="169" t="s">
        <v>63</v>
      </c>
      <c r="C297" s="15"/>
      <c r="D297" s="16"/>
      <c r="E297" s="16" t="s">
        <v>68</v>
      </c>
      <c r="F297" s="16"/>
      <c r="G297" s="174"/>
      <c r="H297" s="17"/>
      <c r="I297" s="16"/>
      <c r="J297" s="16"/>
      <c r="K297" s="16"/>
      <c r="L297" s="16"/>
      <c r="M297" s="16"/>
      <c r="N297" s="16"/>
      <c r="O297" s="16"/>
      <c r="P297" s="17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</row>
    <row r="298" spans="1:38" hidden="1" x14ac:dyDescent="0.3">
      <c r="A298" s="171">
        <v>45580</v>
      </c>
      <c r="B298" s="169" t="s">
        <v>64</v>
      </c>
      <c r="C298" s="15"/>
      <c r="D298" s="16"/>
      <c r="E298" s="16"/>
      <c r="F298" s="16"/>
      <c r="G298" s="174"/>
      <c r="H298" s="17"/>
      <c r="I298" s="23"/>
      <c r="J298" s="23"/>
      <c r="K298" s="23"/>
      <c r="L298" s="23"/>
      <c r="M298" s="23"/>
      <c r="N298" s="23"/>
      <c r="O298" s="23"/>
      <c r="P298" s="17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</row>
    <row r="299" spans="1:38" hidden="1" x14ac:dyDescent="0.3">
      <c r="A299" s="171">
        <v>45581</v>
      </c>
      <c r="B299" s="169" t="s">
        <v>60</v>
      </c>
      <c r="C299" s="15"/>
      <c r="D299" s="16"/>
      <c r="E299" s="16"/>
      <c r="F299" s="16"/>
      <c r="G299" s="174"/>
      <c r="H299" s="17"/>
      <c r="I299" s="16"/>
      <c r="J299" s="16"/>
      <c r="K299" s="16"/>
      <c r="L299" s="16"/>
      <c r="M299" s="16"/>
      <c r="N299" s="16"/>
      <c r="O299" s="16"/>
      <c r="P299" s="17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</row>
    <row r="300" spans="1:38" hidden="1" x14ac:dyDescent="0.3">
      <c r="A300" s="171">
        <v>45582</v>
      </c>
      <c r="B300" s="169" t="s">
        <v>56</v>
      </c>
      <c r="C300" s="15"/>
      <c r="D300" s="16"/>
      <c r="E300" s="16"/>
      <c r="F300" s="16"/>
      <c r="G300" s="174"/>
      <c r="H300" s="17"/>
      <c r="I300" s="16"/>
      <c r="J300" s="16"/>
      <c r="K300" s="16"/>
      <c r="L300" s="16"/>
      <c r="M300" s="16"/>
      <c r="N300" s="16"/>
      <c r="O300" s="16"/>
      <c r="P300" s="17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</row>
    <row r="301" spans="1:38" x14ac:dyDescent="0.25">
      <c r="A301" s="171">
        <v>45583</v>
      </c>
      <c r="B301" s="169" t="s">
        <v>61</v>
      </c>
      <c r="C301" s="15" t="s">
        <v>101</v>
      </c>
      <c r="D301" s="16" t="s">
        <v>76</v>
      </c>
      <c r="E301" s="16" t="s">
        <v>68</v>
      </c>
      <c r="F301" s="19"/>
      <c r="G301" s="175"/>
      <c r="H301" s="17"/>
      <c r="I301" s="16"/>
      <c r="J301" s="16"/>
      <c r="K301" s="16"/>
      <c r="L301" s="16"/>
      <c r="M301" s="16"/>
      <c r="N301" s="16"/>
      <c r="O301" s="16"/>
      <c r="P301" s="17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</row>
    <row r="302" spans="1:38" ht="28.8" x14ac:dyDescent="0.3">
      <c r="A302" s="171">
        <v>45584</v>
      </c>
      <c r="B302" s="169" t="s">
        <v>43</v>
      </c>
      <c r="C302" s="15" t="s">
        <v>165</v>
      </c>
      <c r="D302" s="16" t="s">
        <v>153</v>
      </c>
      <c r="E302" s="16" t="s">
        <v>68</v>
      </c>
      <c r="F302" s="16"/>
      <c r="G302" s="174"/>
      <c r="H302" s="17"/>
      <c r="I302" s="16"/>
      <c r="J302" s="16"/>
      <c r="K302" s="16"/>
      <c r="L302" s="16"/>
      <c r="M302" s="16"/>
      <c r="N302" s="16"/>
      <c r="O302" s="16"/>
      <c r="P302" s="17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</row>
    <row r="303" spans="1:38" x14ac:dyDescent="0.25">
      <c r="A303" s="171">
        <v>45585</v>
      </c>
      <c r="B303" s="169" t="s">
        <v>62</v>
      </c>
      <c r="C303" s="15" t="s">
        <v>101</v>
      </c>
      <c r="D303" s="16" t="s">
        <v>76</v>
      </c>
      <c r="E303" s="16" t="s">
        <v>68</v>
      </c>
      <c r="F303" s="19"/>
      <c r="G303" s="175"/>
      <c r="H303" s="17"/>
      <c r="I303" s="16"/>
      <c r="J303" s="16"/>
      <c r="K303" s="16"/>
      <c r="L303" s="16"/>
      <c r="M303" s="16"/>
      <c r="N303" s="16"/>
      <c r="O303" s="16"/>
      <c r="P303" s="17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</row>
    <row r="304" spans="1:38" hidden="1" x14ac:dyDescent="0.3">
      <c r="A304" s="171">
        <v>45586</v>
      </c>
      <c r="B304" s="169" t="s">
        <v>63</v>
      </c>
      <c r="C304" s="15"/>
      <c r="D304" s="16"/>
      <c r="E304" s="16"/>
      <c r="F304" s="16"/>
      <c r="G304" s="174"/>
      <c r="H304" s="17"/>
      <c r="I304" s="16"/>
      <c r="J304" s="16"/>
      <c r="K304" s="16"/>
      <c r="L304" s="16"/>
      <c r="M304" s="16"/>
      <c r="N304" s="16"/>
      <c r="O304" s="16"/>
      <c r="P304" s="17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</row>
    <row r="305" spans="1:38" hidden="1" x14ac:dyDescent="0.3">
      <c r="A305" s="171">
        <v>45587</v>
      </c>
      <c r="B305" s="169" t="s">
        <v>64</v>
      </c>
      <c r="C305" s="15"/>
      <c r="D305" s="16"/>
      <c r="E305" s="16"/>
      <c r="F305" s="16"/>
      <c r="G305" s="174"/>
      <c r="H305" s="17"/>
      <c r="I305" s="23"/>
      <c r="J305" s="23"/>
      <c r="K305" s="23"/>
      <c r="L305" s="23"/>
      <c r="M305" s="23"/>
      <c r="N305" s="23"/>
      <c r="O305" s="23"/>
      <c r="P305" s="17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</row>
    <row r="306" spans="1:38" hidden="1" x14ac:dyDescent="0.3">
      <c r="A306" s="171">
        <v>45588</v>
      </c>
      <c r="B306" s="169" t="s">
        <v>60</v>
      </c>
      <c r="C306" s="15"/>
      <c r="D306" s="16"/>
      <c r="E306" s="16"/>
      <c r="F306" s="16"/>
      <c r="G306" s="174"/>
      <c r="H306" s="17"/>
      <c r="I306" s="16"/>
      <c r="J306" s="16"/>
      <c r="K306" s="16"/>
      <c r="L306" s="16"/>
      <c r="M306" s="16"/>
      <c r="N306" s="16"/>
      <c r="O306" s="16"/>
      <c r="P306" s="17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</row>
    <row r="307" spans="1:38" hidden="1" x14ac:dyDescent="0.3">
      <c r="A307" s="171">
        <v>45589</v>
      </c>
      <c r="B307" s="169" t="s">
        <v>56</v>
      </c>
      <c r="C307" s="15"/>
      <c r="D307" s="16"/>
      <c r="E307" s="16"/>
      <c r="F307" s="16"/>
      <c r="G307" s="174"/>
      <c r="H307" s="17"/>
      <c r="I307" s="16"/>
      <c r="J307" s="16"/>
      <c r="K307" s="16"/>
      <c r="L307" s="16"/>
      <c r="M307" s="16"/>
      <c r="N307" s="16"/>
      <c r="O307" s="16"/>
      <c r="P307" s="17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</row>
    <row r="308" spans="1:38" hidden="1" x14ac:dyDescent="0.3">
      <c r="A308" s="171">
        <v>45590</v>
      </c>
      <c r="B308" s="169" t="s">
        <v>61</v>
      </c>
      <c r="C308" s="15"/>
      <c r="D308" s="16"/>
      <c r="E308" s="16"/>
      <c r="F308" s="16"/>
      <c r="G308" s="174"/>
      <c r="H308" s="17"/>
      <c r="I308" s="16"/>
      <c r="J308" s="16"/>
      <c r="K308" s="16"/>
      <c r="L308" s="16"/>
      <c r="M308" s="16"/>
      <c r="N308" s="16"/>
      <c r="O308" s="16"/>
      <c r="P308" s="17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</row>
    <row r="309" spans="1:38" hidden="1" x14ac:dyDescent="0.3">
      <c r="A309" s="171">
        <v>45591</v>
      </c>
      <c r="B309" s="169" t="s">
        <v>43</v>
      </c>
      <c r="C309" s="15"/>
      <c r="D309" s="16"/>
      <c r="E309" s="16"/>
      <c r="F309" s="16"/>
      <c r="G309" s="174"/>
      <c r="H309" s="17"/>
      <c r="I309" s="16"/>
      <c r="J309" s="16"/>
      <c r="K309" s="16"/>
      <c r="L309" s="16"/>
      <c r="M309" s="16"/>
      <c r="N309" s="16"/>
      <c r="O309" s="16"/>
      <c r="P309" s="17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</row>
    <row r="310" spans="1:38" hidden="1" x14ac:dyDescent="0.3">
      <c r="A310" s="171">
        <v>45592</v>
      </c>
      <c r="B310" s="169" t="s">
        <v>62</v>
      </c>
      <c r="C310" s="15"/>
      <c r="D310" s="16"/>
      <c r="E310" s="16"/>
      <c r="F310" s="16"/>
      <c r="G310" s="174"/>
      <c r="H310" s="17"/>
      <c r="I310" s="16"/>
      <c r="J310" s="16"/>
      <c r="K310" s="16"/>
      <c r="L310" s="16"/>
      <c r="M310" s="16"/>
      <c r="N310" s="16"/>
      <c r="O310" s="16"/>
      <c r="P310" s="17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</row>
    <row r="311" spans="1:38" hidden="1" x14ac:dyDescent="0.3">
      <c r="A311" s="171">
        <v>45593</v>
      </c>
      <c r="B311" s="169" t="s">
        <v>63</v>
      </c>
      <c r="C311" s="15"/>
      <c r="D311" s="16"/>
      <c r="E311" s="16"/>
      <c r="F311" s="16"/>
      <c r="G311" s="174"/>
      <c r="H311" s="17"/>
      <c r="I311" s="16"/>
      <c r="J311" s="16"/>
      <c r="K311" s="16"/>
      <c r="L311" s="16"/>
      <c r="M311" s="16"/>
      <c r="N311" s="16"/>
      <c r="O311" s="16"/>
      <c r="P311" s="17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</row>
    <row r="312" spans="1:38" hidden="1" x14ac:dyDescent="0.3">
      <c r="A312" s="171">
        <v>45594</v>
      </c>
      <c r="B312" s="169" t="s">
        <v>64</v>
      </c>
      <c r="C312" s="15"/>
      <c r="D312" s="16"/>
      <c r="E312" s="16"/>
      <c r="F312" s="16"/>
      <c r="G312" s="174"/>
      <c r="H312" s="17"/>
      <c r="I312" s="23"/>
      <c r="J312" s="23"/>
      <c r="K312" s="23"/>
      <c r="L312" s="23"/>
      <c r="M312" s="23"/>
      <c r="N312" s="23"/>
      <c r="O312" s="23"/>
      <c r="P312" s="17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</row>
    <row r="313" spans="1:38" hidden="1" x14ac:dyDescent="0.3">
      <c r="A313" s="171">
        <v>45595</v>
      </c>
      <c r="B313" s="169" t="s">
        <v>60</v>
      </c>
      <c r="C313" s="15"/>
      <c r="D313" s="16"/>
      <c r="E313" s="16"/>
      <c r="F313" s="16"/>
      <c r="G313" s="174"/>
      <c r="H313" s="17"/>
      <c r="I313" s="16"/>
      <c r="J313" s="16"/>
      <c r="K313" s="16"/>
      <c r="L313" s="16"/>
      <c r="M313" s="16"/>
      <c r="N313" s="16"/>
      <c r="O313" s="16"/>
      <c r="P313" s="17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</row>
    <row r="314" spans="1:38" hidden="1" x14ac:dyDescent="0.3">
      <c r="A314" s="171">
        <v>45596</v>
      </c>
      <c r="B314" s="169" t="s">
        <v>56</v>
      </c>
      <c r="C314" s="131"/>
      <c r="D314" s="16"/>
      <c r="E314" s="16"/>
      <c r="F314" s="16"/>
      <c r="G314" s="174"/>
      <c r="H314" s="17"/>
      <c r="I314" s="16"/>
      <c r="J314" s="16"/>
      <c r="K314" s="16"/>
      <c r="L314" s="16"/>
      <c r="M314" s="16"/>
      <c r="N314" s="16"/>
      <c r="O314" s="16"/>
      <c r="P314" s="17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</row>
    <row r="315" spans="1:38" x14ac:dyDescent="0.25">
      <c r="A315" s="171">
        <v>45597</v>
      </c>
      <c r="B315" s="169" t="s">
        <v>61</v>
      </c>
      <c r="C315" s="131" t="s">
        <v>39</v>
      </c>
      <c r="D315" s="16"/>
      <c r="E315" s="16"/>
      <c r="F315" s="19"/>
      <c r="G315" s="175"/>
      <c r="H315" s="17"/>
      <c r="I315" s="16"/>
      <c r="J315" s="16"/>
      <c r="K315" s="16"/>
      <c r="L315" s="16"/>
      <c r="M315" s="16"/>
      <c r="N315" s="16"/>
      <c r="O315" s="16"/>
      <c r="P315" s="17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</row>
    <row r="316" spans="1:38" x14ac:dyDescent="0.3">
      <c r="A316" s="171">
        <v>45598</v>
      </c>
      <c r="B316" s="169" t="s">
        <v>43</v>
      </c>
      <c r="C316" s="15" t="s">
        <v>102</v>
      </c>
      <c r="D316" s="16" t="s">
        <v>76</v>
      </c>
      <c r="E316" s="16" t="s">
        <v>68</v>
      </c>
      <c r="F316" s="16"/>
      <c r="G316" s="174"/>
      <c r="H316" s="17"/>
      <c r="I316" s="16"/>
      <c r="J316" s="16"/>
      <c r="K316" s="16"/>
      <c r="L316" s="16"/>
      <c r="M316" s="16"/>
      <c r="N316" s="16"/>
      <c r="O316" s="16"/>
      <c r="P316" s="17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</row>
    <row r="317" spans="1:38" hidden="1" x14ac:dyDescent="0.3">
      <c r="A317" s="171">
        <v>45599</v>
      </c>
      <c r="B317" s="169" t="s">
        <v>62</v>
      </c>
      <c r="C317" s="15"/>
      <c r="D317" s="16"/>
      <c r="E317" s="16"/>
      <c r="F317" s="16"/>
      <c r="G317" s="174"/>
      <c r="H317" s="17"/>
      <c r="I317" s="16"/>
      <c r="J317" s="16"/>
      <c r="K317" s="16"/>
      <c r="L317" s="16"/>
      <c r="M317" s="16"/>
      <c r="N317" s="16"/>
      <c r="O317" s="16"/>
      <c r="P317" s="17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</row>
    <row r="318" spans="1:38" hidden="1" x14ac:dyDescent="0.3">
      <c r="A318" s="171">
        <v>45600</v>
      </c>
      <c r="B318" s="169" t="s">
        <v>63</v>
      </c>
      <c r="C318" s="15"/>
      <c r="D318" s="16"/>
      <c r="E318" s="16"/>
      <c r="F318" s="16"/>
      <c r="G318" s="174"/>
      <c r="H318" s="17"/>
      <c r="I318" s="16"/>
      <c r="J318" s="16"/>
      <c r="K318" s="16"/>
      <c r="L318" s="16"/>
      <c r="M318" s="16"/>
      <c r="N318" s="16"/>
      <c r="O318" s="16"/>
      <c r="P318" s="17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</row>
    <row r="319" spans="1:38" hidden="1" x14ac:dyDescent="0.3">
      <c r="A319" s="171">
        <v>45601</v>
      </c>
      <c r="B319" s="169" t="s">
        <v>64</v>
      </c>
      <c r="C319" s="15"/>
      <c r="D319" s="16"/>
      <c r="E319" s="16"/>
      <c r="F319" s="16"/>
      <c r="G319" s="174"/>
      <c r="H319" s="17"/>
      <c r="I319" s="23"/>
      <c r="J319" s="23"/>
      <c r="K319" s="23"/>
      <c r="L319" s="23"/>
      <c r="M319" s="23"/>
      <c r="N319" s="23"/>
      <c r="O319" s="23"/>
      <c r="P319" s="17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</row>
    <row r="320" spans="1:38" hidden="1" x14ac:dyDescent="0.3">
      <c r="A320" s="171">
        <v>45602</v>
      </c>
      <c r="B320" s="169" t="s">
        <v>60</v>
      </c>
      <c r="C320" s="15"/>
      <c r="D320" s="16"/>
      <c r="E320" s="16"/>
      <c r="F320" s="16"/>
      <c r="G320" s="174"/>
      <c r="H320" s="17"/>
      <c r="I320" s="16"/>
      <c r="J320" s="16"/>
      <c r="K320" s="16"/>
      <c r="L320" s="16"/>
      <c r="M320" s="16"/>
      <c r="N320" s="16"/>
      <c r="O320" s="16"/>
      <c r="P320" s="17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</row>
    <row r="321" spans="1:38" hidden="1" x14ac:dyDescent="0.3">
      <c r="A321" s="171">
        <v>45603</v>
      </c>
      <c r="B321" s="169" t="s">
        <v>56</v>
      </c>
      <c r="C321" s="15"/>
      <c r="D321" s="16"/>
      <c r="E321" s="16"/>
      <c r="F321" s="16"/>
      <c r="G321" s="174"/>
      <c r="H321" s="17"/>
      <c r="I321" s="16"/>
      <c r="J321" s="16"/>
      <c r="K321" s="16"/>
      <c r="L321" s="16"/>
      <c r="M321" s="16"/>
      <c r="N321" s="16"/>
      <c r="O321" s="16"/>
      <c r="P321" s="17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</row>
    <row r="322" spans="1:38" x14ac:dyDescent="0.25">
      <c r="A322" s="171">
        <v>45604</v>
      </c>
      <c r="B322" s="169" t="s">
        <v>61</v>
      </c>
      <c r="C322" s="15" t="s">
        <v>103</v>
      </c>
      <c r="D322" s="16" t="s">
        <v>76</v>
      </c>
      <c r="E322" s="16" t="s">
        <v>68</v>
      </c>
      <c r="F322" s="19"/>
      <c r="G322" s="175"/>
      <c r="H322" s="17"/>
      <c r="I322" s="16"/>
      <c r="J322" s="16"/>
      <c r="K322" s="16"/>
      <c r="L322" s="16"/>
      <c r="M322" s="16"/>
      <c r="N322" s="16"/>
      <c r="O322" s="16"/>
      <c r="P322" s="17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</row>
    <row r="323" spans="1:38" x14ac:dyDescent="0.25">
      <c r="A323" s="171">
        <v>45605</v>
      </c>
      <c r="B323" s="169" t="s">
        <v>43</v>
      </c>
      <c r="C323" s="15" t="s">
        <v>103</v>
      </c>
      <c r="D323" s="16" t="s">
        <v>76</v>
      </c>
      <c r="E323" s="16" t="s">
        <v>68</v>
      </c>
      <c r="F323" s="19"/>
      <c r="G323" s="175"/>
      <c r="H323" s="17"/>
      <c r="I323" s="16"/>
      <c r="J323" s="16"/>
      <c r="K323" s="16"/>
      <c r="L323" s="16"/>
      <c r="M323" s="16"/>
      <c r="N323" s="16"/>
      <c r="O323" s="16"/>
      <c r="P323" s="17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</row>
    <row r="324" spans="1:38" ht="28.8" x14ac:dyDescent="0.25">
      <c r="A324" s="171">
        <v>45606</v>
      </c>
      <c r="B324" s="169" t="s">
        <v>62</v>
      </c>
      <c r="C324" s="15" t="s">
        <v>178</v>
      </c>
      <c r="D324" s="16" t="s">
        <v>177</v>
      </c>
      <c r="E324" s="16" t="s">
        <v>68</v>
      </c>
      <c r="F324" s="19"/>
      <c r="G324" s="175"/>
      <c r="H324" s="17"/>
      <c r="I324" s="16"/>
      <c r="J324" s="16"/>
      <c r="K324" s="16"/>
      <c r="L324" s="16"/>
      <c r="M324" s="16"/>
      <c r="N324" s="16"/>
      <c r="O324" s="16"/>
      <c r="P324" s="17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</row>
    <row r="325" spans="1:38" hidden="1" x14ac:dyDescent="0.3">
      <c r="A325" s="171">
        <v>45607</v>
      </c>
      <c r="B325" s="169" t="s">
        <v>63</v>
      </c>
      <c r="C325" s="15"/>
      <c r="D325" s="16"/>
      <c r="E325" s="16"/>
      <c r="F325" s="16"/>
      <c r="G325" s="174"/>
      <c r="H325" s="17"/>
      <c r="I325" s="16"/>
      <c r="J325" s="16"/>
      <c r="K325" s="16"/>
      <c r="L325" s="16"/>
      <c r="M325" s="16"/>
      <c r="N325" s="16"/>
      <c r="O325" s="16"/>
      <c r="P325" s="17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</row>
    <row r="326" spans="1:38" hidden="1" x14ac:dyDescent="0.3">
      <c r="A326" s="171">
        <v>45608</v>
      </c>
      <c r="B326" s="169" t="s">
        <v>64</v>
      </c>
      <c r="C326" s="15"/>
      <c r="D326" s="16"/>
      <c r="E326" s="16"/>
      <c r="F326" s="16"/>
      <c r="G326" s="174"/>
      <c r="H326" s="17"/>
      <c r="I326" s="18">
        <v>0.5625</v>
      </c>
      <c r="J326" s="18">
        <v>0.60416666666666663</v>
      </c>
      <c r="K326" s="18">
        <v>0.625</v>
      </c>
      <c r="L326" s="16"/>
      <c r="M326" s="16"/>
      <c r="N326" s="16"/>
      <c r="O326" s="16"/>
      <c r="P326" s="17"/>
      <c r="Q326" s="18">
        <v>0.5625</v>
      </c>
      <c r="R326" s="18">
        <v>0.5625</v>
      </c>
      <c r="S326" s="18"/>
      <c r="T326" s="16"/>
      <c r="U326" s="16"/>
      <c r="V326" s="16"/>
      <c r="W326" s="16"/>
      <c r="X326" s="16"/>
      <c r="Y326" s="16"/>
      <c r="Z326" s="16"/>
      <c r="AB326" s="18">
        <v>0.47916666666666669</v>
      </c>
      <c r="AC326" s="18">
        <v>0.54166666666666663</v>
      </c>
      <c r="AD326" s="18">
        <v>0.54166666666666663</v>
      </c>
      <c r="AE326" s="18">
        <v>0.54166666666666663</v>
      </c>
      <c r="AF326" s="18">
        <v>0.54166666666666663</v>
      </c>
      <c r="AG326" s="18">
        <v>0.47916666666666669</v>
      </c>
      <c r="AH326" s="16"/>
      <c r="AI326" s="16"/>
      <c r="AJ326" s="16"/>
      <c r="AK326" s="16"/>
      <c r="AL326" s="16"/>
    </row>
    <row r="327" spans="1:38" hidden="1" x14ac:dyDescent="0.3">
      <c r="A327" s="171">
        <v>45609</v>
      </c>
      <c r="B327" s="169" t="s">
        <v>60</v>
      </c>
      <c r="C327" s="15"/>
      <c r="D327" s="16"/>
      <c r="E327" s="16"/>
      <c r="F327" s="16"/>
      <c r="G327" s="174"/>
      <c r="H327" s="17"/>
      <c r="I327" s="16"/>
      <c r="J327" s="16"/>
      <c r="K327" s="16"/>
      <c r="L327" s="16"/>
      <c r="M327" s="16"/>
      <c r="N327" s="16"/>
      <c r="O327" s="16"/>
      <c r="P327" s="17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</row>
    <row r="328" spans="1:38" hidden="1" x14ac:dyDescent="0.3">
      <c r="A328" s="171">
        <v>45610</v>
      </c>
      <c r="B328" s="169" t="s">
        <v>56</v>
      </c>
      <c r="C328" s="15"/>
      <c r="D328" s="16"/>
      <c r="E328" s="16"/>
      <c r="F328" s="16"/>
      <c r="G328" s="174"/>
      <c r="H328" s="17"/>
      <c r="I328" s="16"/>
      <c r="J328" s="16"/>
      <c r="K328" s="16"/>
      <c r="L328" s="16"/>
      <c r="M328" s="16"/>
      <c r="N328" s="16"/>
      <c r="O328" s="16"/>
      <c r="P328" s="17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</row>
    <row r="329" spans="1:38" x14ac:dyDescent="0.3">
      <c r="A329" s="171">
        <v>45611</v>
      </c>
      <c r="B329" s="169" t="s">
        <v>61</v>
      </c>
      <c r="C329" s="15" t="s">
        <v>104</v>
      </c>
      <c r="D329" s="16" t="s">
        <v>76</v>
      </c>
      <c r="E329" s="16" t="s">
        <v>68</v>
      </c>
      <c r="F329" s="16"/>
      <c r="G329" s="174"/>
      <c r="H329" s="17"/>
      <c r="I329" s="16"/>
      <c r="J329" s="16"/>
      <c r="K329" s="16"/>
      <c r="L329" s="16"/>
      <c r="M329" s="16"/>
      <c r="N329" s="16"/>
      <c r="O329" s="16"/>
      <c r="P329" s="17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</row>
    <row r="330" spans="1:38" ht="33" customHeight="1" x14ac:dyDescent="0.25">
      <c r="A330" s="171">
        <v>45612</v>
      </c>
      <c r="B330" s="169" t="s">
        <v>43</v>
      </c>
      <c r="C330" s="15" t="s">
        <v>105</v>
      </c>
      <c r="D330" s="16" t="s">
        <v>92</v>
      </c>
      <c r="E330" s="16" t="s">
        <v>68</v>
      </c>
      <c r="F330" s="19"/>
      <c r="G330" s="175"/>
      <c r="H330" s="17"/>
      <c r="I330" s="16"/>
      <c r="J330" s="16"/>
      <c r="K330" s="16"/>
      <c r="L330" s="16"/>
      <c r="M330" s="16"/>
      <c r="N330" s="16"/>
      <c r="O330" s="16"/>
      <c r="P330" s="17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</row>
    <row r="331" spans="1:38" x14ac:dyDescent="0.3">
      <c r="A331" s="171">
        <v>45613</v>
      </c>
      <c r="B331" s="169" t="s">
        <v>62</v>
      </c>
      <c r="C331" s="15" t="s">
        <v>104</v>
      </c>
      <c r="D331" s="16" t="s">
        <v>76</v>
      </c>
      <c r="E331" s="16" t="s">
        <v>68</v>
      </c>
      <c r="F331" s="16"/>
      <c r="G331" s="174"/>
      <c r="H331" s="17"/>
      <c r="I331" s="16"/>
      <c r="J331" s="16"/>
      <c r="K331" s="16"/>
      <c r="L331" s="16"/>
      <c r="M331" s="16"/>
      <c r="N331" s="16"/>
      <c r="O331" s="16"/>
      <c r="P331" s="17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</row>
    <row r="332" spans="1:38" hidden="1" x14ac:dyDescent="0.3">
      <c r="A332" s="171">
        <v>45614</v>
      </c>
      <c r="B332" s="169" t="s">
        <v>63</v>
      </c>
      <c r="C332" s="15"/>
      <c r="D332" s="16"/>
      <c r="E332" s="16"/>
      <c r="F332" s="16"/>
      <c r="G332" s="174"/>
      <c r="H332" s="17"/>
      <c r="I332" s="16"/>
      <c r="J332" s="16"/>
      <c r="K332" s="16"/>
      <c r="L332" s="16"/>
      <c r="M332" s="16"/>
      <c r="N332" s="16"/>
      <c r="O332" s="16"/>
      <c r="P332" s="17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</row>
    <row r="333" spans="1:38" hidden="1" x14ac:dyDescent="0.3">
      <c r="A333" s="171">
        <v>45615</v>
      </c>
      <c r="B333" s="169" t="s">
        <v>64</v>
      </c>
      <c r="C333" s="167"/>
      <c r="D333" s="166"/>
      <c r="E333" s="16"/>
      <c r="F333" s="16"/>
      <c r="G333" s="174"/>
      <c r="H333" s="17"/>
      <c r="I333" s="16"/>
      <c r="J333" s="16"/>
      <c r="K333" s="16"/>
      <c r="L333" s="18">
        <v>0.5625</v>
      </c>
      <c r="M333" s="18">
        <v>0.60416666666666663</v>
      </c>
      <c r="N333" s="18">
        <v>0.625</v>
      </c>
      <c r="O333" s="18">
        <v>0.64583333333333337</v>
      </c>
      <c r="P333" s="17"/>
      <c r="Q333" s="16"/>
      <c r="R333" s="16"/>
      <c r="S333" s="18">
        <v>0.58333333333333337</v>
      </c>
      <c r="T333" s="18"/>
      <c r="U333" s="18"/>
      <c r="V333" s="18">
        <v>0.54166666666666663</v>
      </c>
      <c r="W333" s="18">
        <v>0.54166666666666663</v>
      </c>
      <c r="X333" s="18"/>
      <c r="Y333" s="18"/>
      <c r="Z333" s="18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</row>
    <row r="334" spans="1:38" hidden="1" x14ac:dyDescent="0.3">
      <c r="A334" s="171">
        <v>45616</v>
      </c>
      <c r="B334" s="169" t="s">
        <v>60</v>
      </c>
      <c r="C334" s="15"/>
      <c r="D334" s="16"/>
      <c r="E334" s="16"/>
      <c r="F334" s="16"/>
      <c r="G334" s="174"/>
      <c r="H334" s="17"/>
      <c r="I334" s="16"/>
      <c r="J334" s="16"/>
      <c r="K334" s="16"/>
      <c r="L334" s="16"/>
      <c r="M334" s="16"/>
      <c r="N334" s="16"/>
      <c r="O334" s="16"/>
      <c r="P334" s="17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</row>
    <row r="335" spans="1:38" hidden="1" x14ac:dyDescent="0.3">
      <c r="A335" s="171">
        <v>45617</v>
      </c>
      <c r="B335" s="169" t="s">
        <v>56</v>
      </c>
      <c r="C335" s="15"/>
      <c r="D335" s="16"/>
      <c r="E335" s="16"/>
      <c r="F335" s="16"/>
      <c r="G335" s="174"/>
      <c r="H335" s="17"/>
      <c r="I335" s="16"/>
      <c r="J335" s="16"/>
      <c r="K335" s="16"/>
      <c r="L335" s="18"/>
      <c r="M335" s="18"/>
      <c r="N335" s="18"/>
      <c r="O335" s="18"/>
      <c r="P335" s="17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B335" s="16"/>
      <c r="AC335" s="16"/>
      <c r="AD335" s="16"/>
      <c r="AE335" s="18"/>
      <c r="AF335" s="18"/>
      <c r="AG335" s="18"/>
      <c r="AH335" s="18"/>
      <c r="AI335" s="18"/>
      <c r="AJ335" s="18"/>
      <c r="AK335" s="18"/>
      <c r="AL335" s="16"/>
    </row>
    <row r="336" spans="1:38" hidden="1" x14ac:dyDescent="0.3">
      <c r="A336" s="171">
        <v>45618</v>
      </c>
      <c r="B336" s="169" t="s">
        <v>61</v>
      </c>
      <c r="C336" s="15"/>
      <c r="D336" s="16"/>
      <c r="E336" s="16"/>
      <c r="F336" s="16"/>
      <c r="G336" s="174"/>
      <c r="H336" s="17"/>
      <c r="I336" s="16"/>
      <c r="J336" s="16"/>
      <c r="K336" s="16"/>
      <c r="L336" s="16"/>
      <c r="M336" s="16"/>
      <c r="N336" s="16"/>
      <c r="O336" s="16"/>
      <c r="P336" s="17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</row>
    <row r="337" spans="1:38" hidden="1" x14ac:dyDescent="0.25">
      <c r="A337" s="171">
        <v>45619</v>
      </c>
      <c r="B337" s="169" t="s">
        <v>43</v>
      </c>
      <c r="C337" s="15"/>
      <c r="D337" s="16"/>
      <c r="E337" s="16"/>
      <c r="F337" s="19"/>
      <c r="G337" s="175"/>
      <c r="H337" s="17"/>
      <c r="I337" s="16"/>
      <c r="J337" s="16"/>
      <c r="K337" s="16"/>
      <c r="L337" s="16"/>
      <c r="M337" s="16"/>
      <c r="N337" s="16"/>
      <c r="O337" s="16"/>
      <c r="P337" s="17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</row>
    <row r="338" spans="1:38" x14ac:dyDescent="0.25">
      <c r="A338" s="171">
        <v>45620</v>
      </c>
      <c r="B338" s="169" t="s">
        <v>62</v>
      </c>
      <c r="C338" s="166" t="s">
        <v>39</v>
      </c>
      <c r="D338" s="16" t="s">
        <v>125</v>
      </c>
      <c r="E338" s="16" t="s">
        <v>68</v>
      </c>
      <c r="F338" s="19"/>
      <c r="G338" s="175"/>
      <c r="H338" s="17"/>
      <c r="I338" s="16"/>
      <c r="J338" s="16"/>
      <c r="K338" s="16"/>
      <c r="L338" s="16"/>
      <c r="M338" s="16"/>
      <c r="N338" s="16"/>
      <c r="O338" s="16"/>
      <c r="P338" s="17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</row>
    <row r="339" spans="1:38" ht="15.75" hidden="1" customHeight="1" x14ac:dyDescent="0.3">
      <c r="A339" s="171">
        <v>45621</v>
      </c>
      <c r="B339" s="169" t="s">
        <v>63</v>
      </c>
      <c r="C339" s="15"/>
      <c r="D339" s="16"/>
      <c r="E339" s="16"/>
      <c r="F339" s="16"/>
      <c r="G339" s="174"/>
      <c r="H339" s="17"/>
      <c r="I339" s="16"/>
      <c r="J339" s="16"/>
      <c r="K339" s="16"/>
      <c r="L339" s="16"/>
      <c r="M339" s="16"/>
      <c r="N339" s="16"/>
      <c r="O339" s="16"/>
      <c r="P339" s="17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</row>
    <row r="340" spans="1:38" hidden="1" x14ac:dyDescent="0.3">
      <c r="A340" s="171">
        <v>45622</v>
      </c>
      <c r="B340" s="169" t="s">
        <v>64</v>
      </c>
      <c r="C340" s="15"/>
      <c r="D340" s="16"/>
      <c r="E340" s="16"/>
      <c r="F340" s="16"/>
      <c r="G340" s="174"/>
      <c r="H340" s="17"/>
      <c r="I340" s="16"/>
      <c r="J340" s="16"/>
      <c r="K340" s="16"/>
      <c r="L340" s="16"/>
      <c r="M340" s="16"/>
      <c r="N340" s="16"/>
      <c r="O340" s="16"/>
      <c r="P340" s="17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</row>
    <row r="341" spans="1:38" hidden="1" x14ac:dyDescent="0.3">
      <c r="A341" s="171">
        <v>45623</v>
      </c>
      <c r="B341" s="169" t="s">
        <v>60</v>
      </c>
      <c r="C341" s="15"/>
      <c r="D341" s="16"/>
      <c r="E341" s="16"/>
      <c r="F341" s="16"/>
      <c r="G341" s="174"/>
      <c r="H341" s="17"/>
      <c r="I341" s="16"/>
      <c r="J341" s="16"/>
      <c r="K341" s="16"/>
      <c r="L341" s="16"/>
      <c r="M341" s="16"/>
      <c r="N341" s="16"/>
      <c r="O341" s="16"/>
      <c r="P341" s="17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</row>
    <row r="342" spans="1:38" hidden="1" x14ac:dyDescent="0.3">
      <c r="A342" s="171">
        <v>45624</v>
      </c>
      <c r="B342" s="169" t="s">
        <v>56</v>
      </c>
      <c r="C342" s="15"/>
      <c r="D342" s="16"/>
      <c r="E342" s="16"/>
      <c r="F342" s="140"/>
      <c r="G342" s="174"/>
      <c r="H342" s="17"/>
      <c r="I342" s="16"/>
      <c r="J342" s="16"/>
      <c r="K342" s="16"/>
      <c r="L342" s="16"/>
      <c r="M342" s="16"/>
      <c r="N342" s="16"/>
      <c r="O342" s="16"/>
      <c r="P342" s="17"/>
      <c r="Q342" s="16"/>
      <c r="R342" s="16"/>
      <c r="S342" s="16"/>
      <c r="T342" s="16"/>
      <c r="U342" s="16"/>
      <c r="V342" s="18"/>
      <c r="W342" s="18"/>
      <c r="X342" s="18"/>
      <c r="Y342" s="16"/>
      <c r="Z342" s="16"/>
      <c r="AB342" s="16"/>
      <c r="AC342" s="16"/>
      <c r="AD342" s="16"/>
      <c r="AE342" s="16"/>
      <c r="AF342" s="16"/>
      <c r="AG342" s="16"/>
      <c r="AH342" s="18">
        <v>0.76041666666666663</v>
      </c>
      <c r="AI342" s="16"/>
      <c r="AJ342" s="16"/>
      <c r="AK342" s="18">
        <v>0.76041666666666663</v>
      </c>
      <c r="AL342" s="18">
        <v>0.76041666666666663</v>
      </c>
    </row>
    <row r="343" spans="1:38" x14ac:dyDescent="0.3">
      <c r="A343" s="171">
        <v>45625</v>
      </c>
      <c r="B343" s="169" t="s">
        <v>61</v>
      </c>
      <c r="C343" s="199" t="s">
        <v>180</v>
      </c>
      <c r="D343" s="16" t="s">
        <v>125</v>
      </c>
      <c r="E343" s="16" t="s">
        <v>68</v>
      </c>
      <c r="F343" s="16"/>
      <c r="G343" s="174"/>
      <c r="H343" s="17"/>
      <c r="I343" s="16"/>
      <c r="J343" s="16"/>
      <c r="K343" s="16"/>
      <c r="L343" s="16"/>
      <c r="M343" s="16"/>
      <c r="N343" s="16"/>
      <c r="O343" s="16"/>
      <c r="P343" s="17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</row>
    <row r="344" spans="1:38" x14ac:dyDescent="0.25">
      <c r="A344" s="171">
        <v>45626</v>
      </c>
      <c r="B344" s="169" t="s">
        <v>43</v>
      </c>
      <c r="C344" s="15" t="s">
        <v>106</v>
      </c>
      <c r="D344" s="16" t="s">
        <v>76</v>
      </c>
      <c r="E344" s="16" t="s">
        <v>68</v>
      </c>
      <c r="F344" s="19"/>
      <c r="G344" s="175"/>
      <c r="H344" s="17"/>
      <c r="I344" s="16"/>
      <c r="J344" s="16"/>
      <c r="K344" s="16"/>
      <c r="L344" s="16"/>
      <c r="M344" s="16"/>
      <c r="N344" s="16"/>
      <c r="O344" s="16"/>
      <c r="P344" s="17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</row>
    <row r="345" spans="1:38" x14ac:dyDescent="0.25">
      <c r="A345" s="171">
        <v>45627</v>
      </c>
      <c r="B345" s="169" t="s">
        <v>62</v>
      </c>
      <c r="C345" s="15" t="s">
        <v>106</v>
      </c>
      <c r="D345" s="16" t="s">
        <v>76</v>
      </c>
      <c r="E345" s="16" t="s">
        <v>68</v>
      </c>
      <c r="F345" s="19"/>
      <c r="G345" s="175"/>
      <c r="H345" s="17"/>
      <c r="I345" s="16"/>
      <c r="J345" s="16"/>
      <c r="K345" s="16"/>
      <c r="L345" s="16"/>
      <c r="M345" s="16"/>
      <c r="N345" s="16"/>
      <c r="O345" s="16"/>
      <c r="P345" s="17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</row>
    <row r="346" spans="1:38" hidden="1" x14ac:dyDescent="0.3">
      <c r="A346" s="171">
        <v>45628</v>
      </c>
      <c r="B346" s="169" t="s">
        <v>63</v>
      </c>
      <c r="C346" s="15"/>
      <c r="D346" s="16"/>
      <c r="E346" s="16"/>
      <c r="F346" s="16"/>
      <c r="G346" s="174"/>
      <c r="H346" s="17"/>
      <c r="I346" s="16"/>
      <c r="J346" s="16"/>
      <c r="K346" s="16"/>
      <c r="L346" s="16"/>
      <c r="M346" s="16"/>
      <c r="N346" s="16"/>
      <c r="O346" s="16"/>
      <c r="P346" s="17"/>
      <c r="Q346" s="16"/>
      <c r="R346" s="16"/>
      <c r="S346" s="16"/>
      <c r="T346" s="18"/>
      <c r="U346" s="18"/>
      <c r="V346" s="16"/>
      <c r="W346" s="16"/>
      <c r="X346" s="18"/>
      <c r="Y346" s="18"/>
      <c r="Z346" s="18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</row>
    <row r="347" spans="1:38" hidden="1" x14ac:dyDescent="0.3">
      <c r="A347" s="171">
        <v>45629</v>
      </c>
      <c r="B347" s="169" t="s">
        <v>64</v>
      </c>
      <c r="C347" s="15"/>
      <c r="D347" s="16"/>
      <c r="E347" s="16"/>
      <c r="F347" s="16"/>
      <c r="G347" s="174"/>
      <c r="H347" s="17"/>
      <c r="I347" s="16"/>
      <c r="J347" s="16"/>
      <c r="K347" s="16"/>
      <c r="L347" s="16"/>
      <c r="M347" s="16"/>
      <c r="N347" s="16"/>
      <c r="O347" s="16"/>
      <c r="P347" s="17"/>
      <c r="Q347" s="16"/>
      <c r="R347" s="16"/>
      <c r="S347" s="16"/>
      <c r="T347" s="18">
        <v>0.54166666666666663</v>
      </c>
      <c r="U347" s="18">
        <v>0.54166666666666663</v>
      </c>
      <c r="V347" s="16"/>
      <c r="W347" s="16"/>
      <c r="X347" s="18">
        <v>0.54166666666666663</v>
      </c>
      <c r="Y347" s="18">
        <v>0.54166666666666663</v>
      </c>
      <c r="Z347" s="18">
        <v>0.54166666666666663</v>
      </c>
      <c r="AB347" s="18">
        <v>0.47916666666666669</v>
      </c>
      <c r="AC347" s="16"/>
      <c r="AD347" s="16"/>
      <c r="AE347" s="18">
        <v>0.54166666666666663</v>
      </c>
      <c r="AF347" s="16"/>
      <c r="AG347" s="18">
        <v>0.47916666666666669</v>
      </c>
      <c r="AH347" s="16"/>
      <c r="AI347" s="18">
        <v>0.58333333333333337</v>
      </c>
      <c r="AJ347" s="18">
        <v>0.625</v>
      </c>
      <c r="AK347" s="16"/>
      <c r="AL347" s="16"/>
    </row>
    <row r="348" spans="1:38" hidden="1" x14ac:dyDescent="0.3">
      <c r="A348" s="171">
        <v>45630</v>
      </c>
      <c r="B348" s="169" t="s">
        <v>60</v>
      </c>
      <c r="C348" s="15"/>
      <c r="D348" s="16"/>
      <c r="E348" s="16"/>
      <c r="F348" s="16"/>
      <c r="G348" s="174"/>
      <c r="H348" s="17"/>
      <c r="I348" s="16"/>
      <c r="J348" s="16"/>
      <c r="K348" s="16"/>
      <c r="L348" s="16"/>
      <c r="M348" s="16"/>
      <c r="N348" s="16"/>
      <c r="O348" s="16"/>
      <c r="P348" s="17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</row>
    <row r="349" spans="1:38" hidden="1" x14ac:dyDescent="0.3">
      <c r="A349" s="171">
        <v>45631</v>
      </c>
      <c r="B349" s="169" t="s">
        <v>56</v>
      </c>
      <c r="C349" s="15"/>
      <c r="D349" s="16"/>
      <c r="E349" s="16"/>
      <c r="F349" s="16"/>
      <c r="G349" s="174"/>
      <c r="H349" s="17"/>
      <c r="I349" s="18"/>
      <c r="J349" s="18"/>
      <c r="K349" s="18"/>
      <c r="L349" s="16"/>
      <c r="M349" s="16"/>
      <c r="N349" s="16"/>
      <c r="O349" s="16"/>
      <c r="P349" s="17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B349" s="18"/>
      <c r="AC349" s="18"/>
      <c r="AD349" s="18"/>
      <c r="AE349" s="16"/>
      <c r="AF349" s="16"/>
      <c r="AG349" s="16"/>
      <c r="AH349" s="16"/>
      <c r="AI349" s="16"/>
      <c r="AJ349" s="16"/>
      <c r="AK349" s="16"/>
      <c r="AL349" s="16"/>
    </row>
    <row r="350" spans="1:38" x14ac:dyDescent="0.3">
      <c r="A350" s="171">
        <v>45632</v>
      </c>
      <c r="B350" s="169" t="s">
        <v>61</v>
      </c>
      <c r="C350" s="15" t="s">
        <v>107</v>
      </c>
      <c r="D350" s="16" t="s">
        <v>76</v>
      </c>
      <c r="E350" s="16" t="s">
        <v>68</v>
      </c>
      <c r="F350" s="16"/>
      <c r="G350" s="174"/>
      <c r="H350" s="17"/>
      <c r="I350" s="16"/>
      <c r="J350" s="16"/>
      <c r="K350" s="16"/>
      <c r="L350" s="16"/>
      <c r="M350" s="16"/>
      <c r="N350" s="16"/>
      <c r="O350" s="16"/>
      <c r="P350" s="17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</row>
    <row r="351" spans="1:38" ht="28.8" x14ac:dyDescent="0.3">
      <c r="A351" s="171">
        <v>45633</v>
      </c>
      <c r="B351" s="169" t="s">
        <v>43</v>
      </c>
      <c r="C351" s="15" t="s">
        <v>179</v>
      </c>
      <c r="D351" s="16" t="s">
        <v>177</v>
      </c>
      <c r="E351" s="16" t="s">
        <v>68</v>
      </c>
      <c r="F351" s="16"/>
      <c r="G351" s="174"/>
      <c r="H351" s="17"/>
      <c r="I351" s="16"/>
      <c r="J351" s="16"/>
      <c r="K351" s="16"/>
      <c r="L351" s="16"/>
      <c r="M351" s="16"/>
      <c r="N351" s="16"/>
      <c r="O351" s="16"/>
      <c r="P351" s="17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</row>
    <row r="352" spans="1:38" x14ac:dyDescent="0.3">
      <c r="A352" s="171">
        <v>45634</v>
      </c>
      <c r="B352" s="169" t="s">
        <v>62</v>
      </c>
      <c r="C352" s="15" t="s">
        <v>107</v>
      </c>
      <c r="D352" s="16" t="s">
        <v>76</v>
      </c>
      <c r="E352" s="16" t="s">
        <v>68</v>
      </c>
      <c r="F352" s="16"/>
      <c r="G352" s="174"/>
      <c r="H352" s="17"/>
      <c r="I352" s="16"/>
      <c r="J352" s="16"/>
      <c r="K352" s="16"/>
      <c r="L352" s="16"/>
      <c r="M352" s="16"/>
      <c r="N352" s="16"/>
      <c r="O352" s="16"/>
      <c r="P352" s="17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</row>
    <row r="353" spans="1:38" hidden="1" x14ac:dyDescent="0.3">
      <c r="A353" s="171">
        <v>45635</v>
      </c>
      <c r="B353" s="169" t="s">
        <v>63</v>
      </c>
      <c r="C353" s="15"/>
      <c r="D353" s="16"/>
      <c r="E353" s="16"/>
      <c r="F353" s="16"/>
      <c r="G353" s="174"/>
      <c r="H353" s="17"/>
      <c r="I353" s="16"/>
      <c r="J353" s="16"/>
      <c r="K353" s="16"/>
      <c r="L353" s="16"/>
      <c r="M353" s="16"/>
      <c r="N353" s="16"/>
      <c r="O353" s="16"/>
      <c r="P353" s="17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</row>
    <row r="354" spans="1:38" hidden="1" x14ac:dyDescent="0.3">
      <c r="A354" s="171">
        <v>45636</v>
      </c>
      <c r="B354" s="169" t="s">
        <v>64</v>
      </c>
      <c r="C354" s="15"/>
      <c r="D354" s="16"/>
      <c r="E354" s="16"/>
      <c r="F354" s="16"/>
      <c r="G354" s="174"/>
      <c r="H354" s="17"/>
      <c r="I354" s="18">
        <v>0.5625</v>
      </c>
      <c r="J354" s="18">
        <v>0.60416666666666663</v>
      </c>
      <c r="K354" s="18">
        <v>0.625</v>
      </c>
      <c r="L354" s="16"/>
      <c r="M354" s="16"/>
      <c r="N354" s="16"/>
      <c r="O354" s="16"/>
      <c r="P354" s="17"/>
      <c r="Q354" s="18">
        <v>0.5625</v>
      </c>
      <c r="R354" s="18">
        <v>0.5625</v>
      </c>
      <c r="S354" s="18"/>
      <c r="T354" s="16"/>
      <c r="U354" s="16"/>
      <c r="V354" s="16"/>
      <c r="W354" s="16"/>
      <c r="X354" s="16"/>
      <c r="Y354" s="16"/>
      <c r="Z354" s="16"/>
      <c r="AB354" s="18"/>
      <c r="AC354" s="18">
        <v>0.54166666666666663</v>
      </c>
      <c r="AD354" s="18">
        <v>0.54166666666666663</v>
      </c>
      <c r="AE354" s="18"/>
      <c r="AF354" s="18">
        <v>0.54166666666666663</v>
      </c>
      <c r="AG354" s="18"/>
      <c r="AH354" s="16"/>
      <c r="AI354" s="18"/>
      <c r="AJ354" s="18"/>
      <c r="AK354" s="16"/>
      <c r="AL354" s="16"/>
    </row>
    <row r="355" spans="1:38" hidden="1" x14ac:dyDescent="0.3">
      <c r="A355" s="171">
        <v>45637</v>
      </c>
      <c r="B355" s="169" t="s">
        <v>60</v>
      </c>
      <c r="C355" s="15"/>
      <c r="D355" s="16"/>
      <c r="E355" s="16"/>
      <c r="F355" s="140"/>
      <c r="G355" s="174"/>
      <c r="H355" s="17"/>
      <c r="I355" s="16"/>
      <c r="J355" s="16"/>
      <c r="K355" s="16"/>
      <c r="L355" s="16"/>
      <c r="M355" s="16"/>
      <c r="N355" s="16"/>
      <c r="O355" s="16"/>
      <c r="P355" s="17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</row>
    <row r="356" spans="1:38" hidden="1" x14ac:dyDescent="0.3">
      <c r="A356" s="171">
        <v>45638</v>
      </c>
      <c r="B356" s="169" t="s">
        <v>56</v>
      </c>
      <c r="C356" s="15"/>
      <c r="D356" s="16"/>
      <c r="E356" s="16"/>
      <c r="F356" s="16"/>
      <c r="G356" s="174"/>
      <c r="H356" s="17"/>
      <c r="I356" s="16"/>
      <c r="J356" s="16"/>
      <c r="K356" s="16"/>
      <c r="L356" s="16"/>
      <c r="M356" s="16"/>
      <c r="N356" s="16"/>
      <c r="O356" s="16"/>
      <c r="P356" s="17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B356" s="16"/>
      <c r="AC356" s="16"/>
      <c r="AD356" s="16"/>
      <c r="AE356" s="16"/>
      <c r="AF356" s="16"/>
      <c r="AG356" s="16"/>
      <c r="AH356" s="18">
        <v>0.76041666666666663</v>
      </c>
      <c r="AI356" s="18">
        <v>0.76041666666666663</v>
      </c>
      <c r="AJ356" s="18">
        <v>0.76041666666666663</v>
      </c>
      <c r="AK356" s="18">
        <v>0.76041666666666663</v>
      </c>
      <c r="AL356" s="18">
        <v>0.76041666666666663</v>
      </c>
    </row>
    <row r="357" spans="1:38" hidden="1" x14ac:dyDescent="0.25">
      <c r="A357" s="171">
        <v>45639</v>
      </c>
      <c r="B357" s="169" t="s">
        <v>61</v>
      </c>
      <c r="C357" s="15"/>
      <c r="D357" s="16"/>
      <c r="E357" s="16"/>
      <c r="F357" s="144"/>
      <c r="G357" s="175"/>
      <c r="H357" s="17"/>
      <c r="I357" s="16"/>
      <c r="J357" s="16"/>
      <c r="K357" s="16"/>
      <c r="L357" s="16"/>
      <c r="M357" s="16"/>
      <c r="N357" s="16"/>
      <c r="O357" s="16"/>
      <c r="P357" s="17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</row>
    <row r="358" spans="1:38" hidden="1" x14ac:dyDescent="0.3">
      <c r="A358" s="171">
        <v>45640</v>
      </c>
      <c r="B358" s="169" t="s">
        <v>43</v>
      </c>
      <c r="C358" s="145"/>
      <c r="D358" s="146"/>
      <c r="E358" s="189"/>
      <c r="F358" s="19"/>
      <c r="G358" s="175"/>
      <c r="H358" s="17"/>
      <c r="I358" s="16"/>
      <c r="J358" s="16"/>
      <c r="K358" s="16"/>
      <c r="L358" s="16"/>
      <c r="M358" s="16"/>
      <c r="N358" s="16"/>
      <c r="O358" s="16"/>
      <c r="P358" s="17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</row>
    <row r="359" spans="1:38" hidden="1" x14ac:dyDescent="0.3">
      <c r="A359" s="171">
        <v>45641</v>
      </c>
      <c r="B359" s="169" t="s">
        <v>62</v>
      </c>
      <c r="C359" s="145"/>
      <c r="D359" s="146"/>
      <c r="E359" s="189"/>
      <c r="F359" s="19"/>
      <c r="G359" s="175"/>
      <c r="H359" s="17"/>
      <c r="I359" s="16"/>
      <c r="J359" s="16"/>
      <c r="K359" s="16"/>
      <c r="L359" s="16"/>
      <c r="M359" s="16"/>
      <c r="N359" s="16"/>
      <c r="O359" s="16"/>
      <c r="P359" s="17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</row>
    <row r="360" spans="1:38" hidden="1" x14ac:dyDescent="0.3">
      <c r="A360" s="171">
        <v>45642</v>
      </c>
      <c r="B360" s="169" t="s">
        <v>63</v>
      </c>
      <c r="C360" s="145"/>
      <c r="D360" s="146"/>
      <c r="E360" s="189"/>
      <c r="F360" s="16"/>
      <c r="G360" s="174"/>
      <c r="H360" s="17"/>
      <c r="I360" s="16"/>
      <c r="J360" s="16"/>
      <c r="K360" s="16"/>
      <c r="L360" s="16"/>
      <c r="M360" s="16"/>
      <c r="N360" s="16"/>
      <c r="O360" s="16"/>
      <c r="P360" s="17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</row>
    <row r="361" spans="1:38" hidden="1" x14ac:dyDescent="0.3">
      <c r="A361" s="171">
        <v>45643</v>
      </c>
      <c r="B361" s="169" t="s">
        <v>64</v>
      </c>
      <c r="C361" s="15"/>
      <c r="D361" s="16"/>
      <c r="E361" s="16"/>
      <c r="F361" s="16"/>
      <c r="G361" s="174"/>
      <c r="H361" s="17"/>
      <c r="I361" s="16"/>
      <c r="J361" s="16"/>
      <c r="K361" s="16"/>
      <c r="L361" s="18">
        <v>0.5625</v>
      </c>
      <c r="M361" s="18">
        <v>0.60416666666666663</v>
      </c>
      <c r="N361" s="18">
        <v>0.625</v>
      </c>
      <c r="O361" s="18">
        <v>0.64583333333333337</v>
      </c>
      <c r="P361" s="17"/>
      <c r="Q361" s="16"/>
      <c r="R361" s="16"/>
      <c r="S361" s="18">
        <v>0.58333333333333337</v>
      </c>
      <c r="T361" s="18"/>
      <c r="U361" s="18"/>
      <c r="V361" s="18">
        <v>0.54166666666666663</v>
      </c>
      <c r="W361" s="18">
        <v>0.54166666666666663</v>
      </c>
      <c r="X361" s="18"/>
      <c r="Y361" s="18"/>
      <c r="Z361" s="18"/>
      <c r="AB361" s="18">
        <v>0.47916666666666669</v>
      </c>
      <c r="AC361" s="16"/>
      <c r="AD361" s="16"/>
      <c r="AE361" s="18">
        <v>0.54166666666666663</v>
      </c>
      <c r="AF361" s="16"/>
      <c r="AG361" s="18">
        <v>0.47916666666666669</v>
      </c>
      <c r="AH361" s="16"/>
      <c r="AI361" s="18"/>
      <c r="AJ361" s="18"/>
      <c r="AK361" s="16"/>
      <c r="AL361" s="16"/>
    </row>
    <row r="362" spans="1:38" hidden="1" x14ac:dyDescent="0.3">
      <c r="A362" s="171">
        <v>45644</v>
      </c>
      <c r="B362" s="169" t="s">
        <v>60</v>
      </c>
      <c r="C362" s="15"/>
      <c r="D362" s="16"/>
      <c r="E362" s="16"/>
      <c r="F362" s="16"/>
      <c r="G362" s="174"/>
      <c r="H362" s="17"/>
      <c r="I362" s="16"/>
      <c r="J362" s="16"/>
      <c r="K362" s="16"/>
      <c r="L362" s="16"/>
      <c r="M362" s="16"/>
      <c r="N362" s="16"/>
      <c r="O362" s="16"/>
      <c r="P362" s="17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</row>
    <row r="363" spans="1:38" hidden="1" x14ac:dyDescent="0.3">
      <c r="A363" s="171">
        <v>45645</v>
      </c>
      <c r="B363" s="169" t="s">
        <v>56</v>
      </c>
      <c r="C363" s="15"/>
      <c r="D363" s="16"/>
      <c r="E363" s="16"/>
      <c r="F363" s="16"/>
      <c r="G363" s="174"/>
      <c r="H363" s="17"/>
      <c r="I363" s="16"/>
      <c r="J363" s="16"/>
      <c r="K363" s="16"/>
      <c r="L363" s="18"/>
      <c r="M363" s="18"/>
      <c r="N363" s="18"/>
      <c r="O363" s="18"/>
      <c r="P363" s="17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B363" s="16"/>
      <c r="AC363" s="16"/>
      <c r="AD363" s="16"/>
      <c r="AE363" s="18"/>
      <c r="AF363" s="18"/>
      <c r="AG363" s="18"/>
      <c r="AH363" s="18"/>
      <c r="AI363" s="18"/>
      <c r="AJ363" s="18"/>
      <c r="AK363" s="18"/>
      <c r="AL363" s="16"/>
    </row>
    <row r="364" spans="1:38" x14ac:dyDescent="0.3">
      <c r="A364" s="171">
        <v>45646</v>
      </c>
      <c r="B364" s="169" t="s">
        <v>61</v>
      </c>
      <c r="C364" s="15" t="s">
        <v>108</v>
      </c>
      <c r="D364" s="16" t="s">
        <v>76</v>
      </c>
      <c r="E364" s="189" t="s">
        <v>68</v>
      </c>
      <c r="F364" s="19"/>
      <c r="G364" s="175"/>
      <c r="H364" s="17"/>
      <c r="I364" s="16"/>
      <c r="J364" s="16"/>
      <c r="K364" s="16"/>
      <c r="L364" s="16"/>
      <c r="M364" s="16"/>
      <c r="N364" s="16"/>
      <c r="O364" s="16"/>
      <c r="P364" s="17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</row>
    <row r="365" spans="1:38" x14ac:dyDescent="0.3">
      <c r="A365" s="171">
        <v>45647</v>
      </c>
      <c r="B365" s="169" t="s">
        <v>43</v>
      </c>
      <c r="C365" s="15" t="s">
        <v>108</v>
      </c>
      <c r="D365" s="16" t="s">
        <v>76</v>
      </c>
      <c r="E365" s="189" t="s">
        <v>68</v>
      </c>
      <c r="F365" s="19"/>
      <c r="G365" s="175"/>
      <c r="H365" s="17"/>
      <c r="I365" s="16"/>
      <c r="J365" s="16"/>
      <c r="K365" s="16"/>
      <c r="L365" s="16"/>
      <c r="M365" s="16"/>
      <c r="N365" s="16"/>
      <c r="O365" s="16"/>
      <c r="P365" s="17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</row>
    <row r="366" spans="1:38" x14ac:dyDescent="0.3">
      <c r="A366" s="171">
        <v>45648</v>
      </c>
      <c r="B366" s="169" t="s">
        <v>62</v>
      </c>
      <c r="C366" s="15" t="s">
        <v>108</v>
      </c>
      <c r="D366" s="16" t="s">
        <v>76</v>
      </c>
      <c r="E366" s="189" t="s">
        <v>68</v>
      </c>
      <c r="F366" s="19"/>
      <c r="G366" s="175"/>
      <c r="H366" s="17"/>
      <c r="I366" s="16"/>
      <c r="J366" s="16"/>
      <c r="K366" s="16"/>
      <c r="L366" s="16"/>
      <c r="M366" s="16"/>
      <c r="N366" s="16"/>
      <c r="O366" s="16"/>
      <c r="P366" s="17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</row>
    <row r="367" spans="1:38" ht="15" hidden="1" thickBot="1" x14ac:dyDescent="0.35">
      <c r="A367" s="171">
        <v>45649</v>
      </c>
      <c r="B367" s="169" t="s">
        <v>63</v>
      </c>
      <c r="C367" s="134"/>
      <c r="D367" s="166"/>
      <c r="E367" s="166"/>
      <c r="F367" s="16"/>
      <c r="G367" s="174"/>
      <c r="H367" s="17"/>
      <c r="I367" s="16"/>
      <c r="J367" s="16"/>
      <c r="K367" s="16"/>
      <c r="L367" s="16"/>
      <c r="M367" s="16"/>
      <c r="N367" s="16"/>
      <c r="O367" s="16"/>
      <c r="P367" s="17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</row>
    <row r="368" spans="1:38" ht="15" thickBot="1" x14ac:dyDescent="0.35">
      <c r="A368" s="171">
        <v>45650</v>
      </c>
      <c r="B368" s="169" t="s">
        <v>64</v>
      </c>
      <c r="C368" s="134" t="s">
        <v>39</v>
      </c>
      <c r="D368" s="16"/>
      <c r="E368" s="16"/>
      <c r="F368" s="16"/>
      <c r="G368" s="174"/>
      <c r="H368" s="17"/>
      <c r="I368" s="16"/>
      <c r="J368" s="16"/>
      <c r="K368" s="16"/>
      <c r="L368" s="16"/>
      <c r="M368" s="16"/>
      <c r="N368" s="16"/>
      <c r="O368" s="16"/>
      <c r="P368" s="17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</row>
    <row r="369" spans="1:38" ht="15.6" thickTop="1" thickBot="1" x14ac:dyDescent="0.35">
      <c r="A369" s="171">
        <v>45651</v>
      </c>
      <c r="B369" s="169" t="s">
        <v>60</v>
      </c>
      <c r="C369" s="134" t="s">
        <v>39</v>
      </c>
      <c r="D369" s="16"/>
      <c r="E369" s="16"/>
      <c r="F369" s="16"/>
      <c r="G369" s="174"/>
      <c r="H369" s="17"/>
      <c r="I369" s="16"/>
      <c r="J369" s="16"/>
      <c r="K369" s="16"/>
      <c r="L369" s="16"/>
      <c r="M369" s="16"/>
      <c r="N369" s="16"/>
      <c r="O369" s="16"/>
      <c r="P369" s="17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</row>
    <row r="370" spans="1:38" ht="15" hidden="1" thickTop="1" x14ac:dyDescent="0.3">
      <c r="A370" s="171">
        <v>45652</v>
      </c>
      <c r="B370" s="169" t="s">
        <v>56</v>
      </c>
      <c r="C370" s="15"/>
      <c r="D370" s="16"/>
      <c r="E370" s="16"/>
      <c r="F370" s="16"/>
      <c r="G370" s="174"/>
      <c r="H370" s="17"/>
      <c r="I370" s="16"/>
      <c r="J370" s="16"/>
      <c r="K370" s="16"/>
      <c r="L370" s="16"/>
      <c r="M370" s="16"/>
      <c r="N370" s="16"/>
      <c r="O370" s="16"/>
      <c r="P370" s="17"/>
      <c r="Q370" s="16"/>
      <c r="R370" s="16"/>
      <c r="S370" s="16"/>
      <c r="T370" s="16"/>
      <c r="U370" s="16"/>
      <c r="V370" s="18"/>
      <c r="W370" s="18"/>
      <c r="X370" s="18"/>
      <c r="Y370" s="16"/>
      <c r="Z370" s="16"/>
      <c r="AB370" s="16"/>
      <c r="AC370" s="16"/>
      <c r="AD370" s="16"/>
      <c r="AE370" s="16"/>
      <c r="AF370" s="16"/>
      <c r="AG370" s="16"/>
      <c r="AH370" s="18"/>
      <c r="AI370" s="16"/>
      <c r="AJ370" s="16"/>
      <c r="AK370" s="18"/>
      <c r="AL370" s="18"/>
    </row>
    <row r="371" spans="1:38" hidden="1" x14ac:dyDescent="0.3">
      <c r="A371" s="171">
        <v>45653</v>
      </c>
      <c r="B371" s="169" t="s">
        <v>61</v>
      </c>
      <c r="C371" s="15"/>
      <c r="D371" s="16"/>
      <c r="E371" s="16"/>
      <c r="F371" s="16"/>
      <c r="G371" s="174"/>
      <c r="H371" s="17"/>
      <c r="I371" s="16"/>
      <c r="J371" s="16"/>
      <c r="K371" s="16"/>
      <c r="L371" s="16"/>
      <c r="M371" s="16"/>
      <c r="N371" s="16"/>
      <c r="O371" s="16"/>
      <c r="P371" s="17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</row>
    <row r="372" spans="1:38" hidden="1" x14ac:dyDescent="0.3">
      <c r="A372" s="171">
        <v>45654</v>
      </c>
      <c r="B372" s="169" t="s">
        <v>43</v>
      </c>
      <c r="C372" s="15"/>
      <c r="D372" s="16"/>
      <c r="E372" s="16"/>
      <c r="F372" s="16"/>
      <c r="G372" s="174"/>
      <c r="H372" s="17"/>
      <c r="I372" s="16"/>
      <c r="J372" s="16"/>
      <c r="K372" s="16"/>
      <c r="L372" s="16"/>
      <c r="M372" s="16"/>
      <c r="N372" s="16"/>
      <c r="O372" s="16"/>
      <c r="P372" s="17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</row>
    <row r="373" spans="1:38" hidden="1" x14ac:dyDescent="0.3">
      <c r="A373" s="171">
        <v>45655</v>
      </c>
      <c r="B373" s="169" t="s">
        <v>62</v>
      </c>
      <c r="C373" s="15"/>
      <c r="D373" s="16"/>
      <c r="E373" s="16"/>
      <c r="F373" s="16"/>
      <c r="G373" s="174"/>
      <c r="H373" s="17"/>
      <c r="I373" s="16"/>
      <c r="J373" s="16"/>
      <c r="K373" s="16"/>
      <c r="L373" s="16"/>
      <c r="M373" s="16"/>
      <c r="N373" s="16"/>
      <c r="O373" s="16"/>
      <c r="P373" s="17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</row>
    <row r="374" spans="1:38" ht="15.6" thickTop="1" thickBot="1" x14ac:dyDescent="0.35">
      <c r="A374" s="171">
        <v>45656</v>
      </c>
      <c r="B374" s="169" t="s">
        <v>63</v>
      </c>
      <c r="C374" s="134" t="s">
        <v>39</v>
      </c>
      <c r="D374" s="16"/>
      <c r="E374" s="16"/>
      <c r="F374" s="16"/>
      <c r="G374" s="174"/>
      <c r="H374" s="17"/>
      <c r="I374" s="16"/>
      <c r="J374" s="16"/>
      <c r="K374" s="16"/>
      <c r="L374" s="16"/>
      <c r="M374" s="16"/>
      <c r="N374" s="16"/>
      <c r="O374" s="16"/>
      <c r="P374" s="17"/>
      <c r="Q374" s="16"/>
      <c r="R374" s="16"/>
      <c r="S374" s="16"/>
      <c r="T374" s="18"/>
      <c r="U374" s="18"/>
      <c r="V374" s="16"/>
      <c r="W374" s="16"/>
      <c r="X374" s="18"/>
      <c r="Y374" s="18"/>
      <c r="Z374" s="18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</row>
    <row r="375" spans="1:38" ht="15.6" thickTop="1" thickBot="1" x14ac:dyDescent="0.35">
      <c r="A375" s="171">
        <v>45657</v>
      </c>
      <c r="B375" s="169" t="s">
        <v>64</v>
      </c>
      <c r="C375" s="134" t="s">
        <v>39</v>
      </c>
      <c r="D375" s="16"/>
      <c r="E375" s="16"/>
      <c r="F375" s="16"/>
      <c r="G375" s="174"/>
      <c r="H375" s="17"/>
      <c r="I375" s="16"/>
      <c r="J375" s="16"/>
      <c r="K375" s="16"/>
      <c r="L375" s="16"/>
      <c r="M375" s="16"/>
      <c r="N375" s="16"/>
      <c r="O375" s="16"/>
      <c r="P375" s="17"/>
      <c r="Q375" s="16"/>
      <c r="R375" s="16"/>
      <c r="S375" s="16"/>
      <c r="T375" s="18"/>
      <c r="U375" s="18"/>
      <c r="V375" s="16"/>
      <c r="W375" s="16"/>
      <c r="X375" s="18"/>
      <c r="Y375" s="18"/>
      <c r="Z375" s="18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</row>
    <row r="376" spans="1:38" ht="15" thickTop="1" x14ac:dyDescent="0.3">
      <c r="B376" s="24"/>
    </row>
    <row r="377" spans="1:38" ht="28.8" x14ac:dyDescent="0.3">
      <c r="B377" s="24"/>
      <c r="C377" s="133" t="s">
        <v>58</v>
      </c>
    </row>
    <row r="378" spans="1:38" x14ac:dyDescent="0.3">
      <c r="B378" s="24"/>
      <c r="C378" s="133"/>
    </row>
    <row r="379" spans="1:38" x14ac:dyDescent="0.3">
      <c r="B379" s="24"/>
    </row>
    <row r="380" spans="1:38" x14ac:dyDescent="0.3">
      <c r="B380" s="24"/>
    </row>
    <row r="381" spans="1:38" x14ac:dyDescent="0.3">
      <c r="B381" s="24"/>
    </row>
    <row r="382" spans="1:38" x14ac:dyDescent="0.3">
      <c r="B382" s="24"/>
    </row>
    <row r="383" spans="1:38" x14ac:dyDescent="0.3">
      <c r="B383" s="24"/>
    </row>
    <row r="384" spans="1:38" x14ac:dyDescent="0.3">
      <c r="B384" s="24"/>
    </row>
    <row r="385" spans="2:2" x14ac:dyDescent="0.3">
      <c r="B385" s="24"/>
    </row>
    <row r="386" spans="2:2" x14ac:dyDescent="0.3">
      <c r="B386" s="24"/>
    </row>
    <row r="387" spans="2:2" x14ac:dyDescent="0.3">
      <c r="B387" s="24"/>
    </row>
    <row r="388" spans="2:2" x14ac:dyDescent="0.3">
      <c r="B388" s="24"/>
    </row>
  </sheetData>
  <sheetProtection selectLockedCells="1" selectUnlockedCells="1"/>
  <mergeCells count="4">
    <mergeCell ref="D3:H3"/>
    <mergeCell ref="I7:O7"/>
    <mergeCell ref="Q7:Z7"/>
    <mergeCell ref="AB7:AL7"/>
  </mergeCells>
  <phoneticPr fontId="52" type="noConversion"/>
  <conditionalFormatting sqref="B10:B375">
    <cfRule type="expression" dxfId="1" priority="1" stopIfTrue="1">
      <formula>B10=7</formula>
    </cfRule>
    <cfRule type="expression" dxfId="0" priority="2" stopIfTrue="1">
      <formula>B10=1</formula>
    </cfRule>
  </conditionalFormatting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84" firstPageNumber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9"/>
  <sheetViews>
    <sheetView workbookViewId="0">
      <selection activeCell="D14" sqref="D14"/>
    </sheetView>
  </sheetViews>
  <sheetFormatPr baseColWidth="10" defaultRowHeight="14.4" x14ac:dyDescent="0.3"/>
  <cols>
    <col min="1" max="1" width="16.88671875" customWidth="1"/>
    <col min="2" max="2" width="8.44140625" customWidth="1"/>
    <col min="3" max="3" width="9.6640625" customWidth="1"/>
    <col min="4" max="11" width="21.109375" customWidth="1"/>
    <col min="12" max="12" width="3" customWidth="1"/>
    <col min="13" max="13" width="64.6640625" customWidth="1"/>
  </cols>
  <sheetData>
    <row r="1" spans="1:13" ht="45" customHeight="1" x14ac:dyDescent="0.3">
      <c r="A1" s="203" t="s">
        <v>65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5"/>
      <c r="M1" s="26"/>
    </row>
    <row r="2" spans="1:13" ht="17.399999999999999" x14ac:dyDescent="0.3">
      <c r="A2" s="27"/>
      <c r="B2" s="27"/>
      <c r="C2" s="28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76.5" customHeight="1" x14ac:dyDescent="0.3">
      <c r="A3" s="204" t="s">
        <v>5</v>
      </c>
      <c r="B3" s="204"/>
      <c r="C3" s="204"/>
      <c r="D3" s="9" t="s">
        <v>11</v>
      </c>
      <c r="E3" s="9" t="s">
        <v>12</v>
      </c>
      <c r="F3" s="29" t="s">
        <v>40</v>
      </c>
      <c r="G3" s="109" t="s">
        <v>14</v>
      </c>
      <c r="H3" s="9" t="s">
        <v>15</v>
      </c>
      <c r="I3" s="9" t="s">
        <v>16</v>
      </c>
      <c r="J3" s="30" t="s">
        <v>41</v>
      </c>
      <c r="K3" s="30"/>
      <c r="L3" s="31"/>
      <c r="M3" s="32" t="s">
        <v>42</v>
      </c>
    </row>
    <row r="4" spans="1:13" ht="18" customHeight="1" x14ac:dyDescent="0.3">
      <c r="A4" s="205">
        <f>MONTH(C5)</f>
        <v>1</v>
      </c>
      <c r="B4" s="41">
        <f t="shared" ref="B4:B27" si="0">WEEKDAY(C4)</f>
        <v>2</v>
      </c>
      <c r="C4" s="34">
        <f>Alle!A374</f>
        <v>45656</v>
      </c>
      <c r="D4" s="35"/>
      <c r="E4" s="35"/>
      <c r="F4" s="35"/>
      <c r="G4" s="36"/>
      <c r="H4" s="37"/>
      <c r="I4" s="36"/>
      <c r="J4" s="38"/>
      <c r="K4" s="206"/>
      <c r="L4" s="39"/>
      <c r="M4" s="40"/>
    </row>
    <row r="5" spans="1:13" ht="17.399999999999999" x14ac:dyDescent="0.3">
      <c r="A5" s="205"/>
      <c r="B5" s="41">
        <f t="shared" si="0"/>
        <v>2</v>
      </c>
      <c r="C5" s="42">
        <f t="shared" ref="C5:C27" si="1">C4+7</f>
        <v>45663</v>
      </c>
      <c r="D5" s="35">
        <v>0.5625</v>
      </c>
      <c r="E5" s="35">
        <v>0.60416666666666663</v>
      </c>
      <c r="F5" s="35">
        <v>0.625</v>
      </c>
      <c r="G5" s="44">
        <v>0.5625</v>
      </c>
      <c r="H5" s="37">
        <v>0.60416666666666696</v>
      </c>
      <c r="I5" s="45">
        <v>0.625</v>
      </c>
      <c r="J5" s="46">
        <v>0.64583333333333337</v>
      </c>
      <c r="K5" s="206"/>
      <c r="L5" s="47"/>
      <c r="M5" s="40"/>
    </row>
    <row r="6" spans="1:13" ht="17.399999999999999" x14ac:dyDescent="0.3">
      <c r="A6" s="205"/>
      <c r="B6" s="41">
        <f t="shared" si="0"/>
        <v>2</v>
      </c>
      <c r="C6" s="42">
        <f t="shared" si="1"/>
        <v>45670</v>
      </c>
      <c r="D6" s="44"/>
      <c r="E6" s="48"/>
      <c r="F6" s="44"/>
      <c r="G6" s="44"/>
      <c r="H6" s="45"/>
      <c r="I6" s="45"/>
      <c r="J6" s="49"/>
      <c r="K6" s="206"/>
      <c r="L6" s="50"/>
      <c r="M6" s="40"/>
    </row>
    <row r="7" spans="1:13" ht="17.399999999999999" x14ac:dyDescent="0.3">
      <c r="A7" s="205"/>
      <c r="B7" s="41">
        <f t="shared" si="0"/>
        <v>2</v>
      </c>
      <c r="C7" s="42">
        <f t="shared" si="1"/>
        <v>45677</v>
      </c>
      <c r="D7" s="44"/>
      <c r="E7" s="48"/>
      <c r="F7" s="44"/>
      <c r="G7" s="44"/>
      <c r="H7" s="45"/>
      <c r="I7" s="45"/>
      <c r="J7" s="46"/>
      <c r="K7" s="206"/>
      <c r="L7" s="50"/>
      <c r="M7" s="40"/>
    </row>
    <row r="8" spans="1:13" ht="17.399999999999999" x14ac:dyDescent="0.3">
      <c r="A8" s="205">
        <f>C10</f>
        <v>45698</v>
      </c>
      <c r="B8" s="33">
        <f t="shared" si="0"/>
        <v>2</v>
      </c>
      <c r="C8" s="34">
        <f t="shared" si="1"/>
        <v>45684</v>
      </c>
      <c r="D8" s="35">
        <v>0.5625</v>
      </c>
      <c r="E8" s="35">
        <v>0.60416666666666663</v>
      </c>
      <c r="F8" s="35">
        <v>0.625</v>
      </c>
      <c r="G8" s="35"/>
      <c r="H8" s="37">
        <v>0.5625</v>
      </c>
      <c r="I8" s="51"/>
      <c r="J8" s="52"/>
      <c r="K8" s="206"/>
      <c r="L8" s="50"/>
      <c r="M8" s="40"/>
    </row>
    <row r="9" spans="1:13" ht="17.399999999999999" x14ac:dyDescent="0.3">
      <c r="A9" s="205"/>
      <c r="B9" s="41">
        <f t="shared" si="0"/>
        <v>2</v>
      </c>
      <c r="C9" s="42">
        <f t="shared" si="1"/>
        <v>45691</v>
      </c>
      <c r="D9" s="44"/>
      <c r="E9" s="44"/>
      <c r="F9" s="44"/>
      <c r="G9" s="44">
        <v>0.5625</v>
      </c>
      <c r="H9" s="45"/>
      <c r="I9" s="45">
        <v>0.625</v>
      </c>
      <c r="J9" s="46">
        <v>0.64583333333333337</v>
      </c>
      <c r="K9" s="206"/>
      <c r="L9" s="47"/>
      <c r="M9" s="40"/>
    </row>
    <row r="10" spans="1:13" ht="17.399999999999999" x14ac:dyDescent="0.3">
      <c r="A10" s="205"/>
      <c r="B10" s="41">
        <f t="shared" si="0"/>
        <v>2</v>
      </c>
      <c r="C10" s="42">
        <f t="shared" si="1"/>
        <v>45698</v>
      </c>
      <c r="D10" s="53"/>
      <c r="E10" s="48"/>
      <c r="F10" s="48"/>
      <c r="G10" s="44"/>
      <c r="H10" s="45"/>
      <c r="I10" s="45"/>
      <c r="J10" s="46"/>
      <c r="K10" s="206"/>
      <c r="L10" s="50"/>
      <c r="M10" s="40"/>
    </row>
    <row r="11" spans="1:13" ht="17.399999999999999" x14ac:dyDescent="0.3">
      <c r="A11" s="205"/>
      <c r="B11" s="41">
        <f t="shared" si="0"/>
        <v>2</v>
      </c>
      <c r="C11" s="42">
        <f t="shared" si="1"/>
        <v>45705</v>
      </c>
      <c r="D11" s="44"/>
      <c r="E11" s="45"/>
      <c r="F11" s="45"/>
      <c r="G11" s="44"/>
      <c r="H11" s="48"/>
      <c r="I11" s="48"/>
      <c r="J11" s="46"/>
      <c r="K11" s="206"/>
      <c r="L11" s="50"/>
      <c r="M11" s="40"/>
    </row>
    <row r="12" spans="1:13" ht="17.399999999999999" x14ac:dyDescent="0.3">
      <c r="A12" s="205">
        <f>C14</f>
        <v>45726</v>
      </c>
      <c r="B12" s="33">
        <f t="shared" si="0"/>
        <v>2</v>
      </c>
      <c r="C12" s="34">
        <f t="shared" si="1"/>
        <v>45712</v>
      </c>
      <c r="D12" s="35">
        <v>0.5625</v>
      </c>
      <c r="E12" s="35">
        <v>0.60416666666666663</v>
      </c>
      <c r="F12" s="35">
        <v>0.625</v>
      </c>
      <c r="G12" s="35"/>
      <c r="H12" s="37">
        <v>0.5625</v>
      </c>
      <c r="I12" s="54"/>
      <c r="J12" s="55"/>
      <c r="K12" s="206"/>
      <c r="L12" s="50"/>
      <c r="M12" s="40"/>
    </row>
    <row r="13" spans="1:13" ht="17.399999999999999" x14ac:dyDescent="0.3">
      <c r="A13" s="205"/>
      <c r="B13" s="41">
        <f t="shared" si="0"/>
        <v>2</v>
      </c>
      <c r="C13" s="42">
        <f t="shared" si="1"/>
        <v>45719</v>
      </c>
      <c r="D13" s="44"/>
      <c r="E13" s="44"/>
      <c r="F13" s="44"/>
      <c r="G13" s="44">
        <v>0.5625</v>
      </c>
      <c r="H13" s="45"/>
      <c r="I13" s="45">
        <v>0.625</v>
      </c>
      <c r="J13" s="46">
        <v>0.64583333333333337</v>
      </c>
      <c r="K13" s="206"/>
      <c r="L13" s="50"/>
      <c r="M13" s="40"/>
    </row>
    <row r="14" spans="1:13" ht="17.399999999999999" x14ac:dyDescent="0.3">
      <c r="A14" s="205"/>
      <c r="B14" s="41">
        <f t="shared" si="0"/>
        <v>2</v>
      </c>
      <c r="C14" s="42">
        <f t="shared" si="1"/>
        <v>45726</v>
      </c>
      <c r="D14" s="53"/>
      <c r="E14" s="48"/>
      <c r="F14" s="44"/>
      <c r="G14" s="44"/>
      <c r="H14" s="45"/>
      <c r="I14" s="45"/>
      <c r="J14" s="49"/>
      <c r="K14" s="206"/>
      <c r="L14" s="50"/>
      <c r="M14" s="40"/>
    </row>
    <row r="15" spans="1:13" ht="17.399999999999999" x14ac:dyDescent="0.3">
      <c r="A15" s="205"/>
      <c r="B15" s="41">
        <f t="shared" si="0"/>
        <v>2</v>
      </c>
      <c r="C15" s="42">
        <f t="shared" si="1"/>
        <v>45733</v>
      </c>
      <c r="D15" s="53"/>
      <c r="E15" s="48"/>
      <c r="F15" s="44"/>
      <c r="G15" s="44"/>
      <c r="H15" s="45"/>
      <c r="I15" s="45"/>
      <c r="J15" s="49"/>
      <c r="K15" s="206"/>
      <c r="L15" s="50"/>
      <c r="M15" s="40"/>
    </row>
    <row r="16" spans="1:13" ht="17.399999999999999" x14ac:dyDescent="0.3">
      <c r="A16" s="205"/>
      <c r="B16" s="41">
        <f t="shared" si="0"/>
        <v>2</v>
      </c>
      <c r="C16" s="42">
        <f t="shared" si="1"/>
        <v>45740</v>
      </c>
      <c r="D16" s="53"/>
      <c r="E16" s="48"/>
      <c r="F16" s="44"/>
      <c r="G16" s="48"/>
      <c r="H16" s="44"/>
      <c r="I16" s="44"/>
      <c r="J16" s="46"/>
      <c r="K16" s="206"/>
      <c r="L16" s="50"/>
      <c r="M16" s="40"/>
    </row>
    <row r="17" spans="1:13" ht="17.399999999999999" x14ac:dyDescent="0.3">
      <c r="A17" s="205">
        <f>C18</f>
        <v>45754</v>
      </c>
      <c r="B17" s="33">
        <f t="shared" si="0"/>
        <v>2</v>
      </c>
      <c r="C17" s="34">
        <f t="shared" si="1"/>
        <v>45747</v>
      </c>
      <c r="D17" s="35">
        <v>0.5625</v>
      </c>
      <c r="E17" s="35">
        <v>0.60416666666666663</v>
      </c>
      <c r="F17" s="35">
        <v>0.625</v>
      </c>
      <c r="G17" s="35"/>
      <c r="H17" s="37">
        <v>0.5625</v>
      </c>
      <c r="I17" s="54"/>
      <c r="J17" s="56"/>
      <c r="K17" s="206"/>
      <c r="L17" s="50"/>
      <c r="M17" s="40"/>
    </row>
    <row r="18" spans="1:13" ht="17.399999999999999" x14ac:dyDescent="0.3">
      <c r="A18" s="205"/>
      <c r="B18" s="41">
        <f t="shared" si="0"/>
        <v>2</v>
      </c>
      <c r="C18" s="42">
        <f t="shared" si="1"/>
        <v>45754</v>
      </c>
      <c r="D18" s="53"/>
      <c r="E18" s="44"/>
      <c r="F18" s="44"/>
      <c r="G18" s="44">
        <v>0.5625</v>
      </c>
      <c r="H18" s="45"/>
      <c r="I18" s="45">
        <v>0.625</v>
      </c>
      <c r="J18" s="46">
        <v>0.64583333333333337</v>
      </c>
      <c r="K18" s="206"/>
      <c r="L18" s="50"/>
      <c r="M18" s="40"/>
    </row>
    <row r="19" spans="1:13" ht="17.399999999999999" x14ac:dyDescent="0.3">
      <c r="A19" s="205"/>
      <c r="B19" s="41">
        <f t="shared" si="0"/>
        <v>2</v>
      </c>
      <c r="C19" s="42">
        <f t="shared" si="1"/>
        <v>45761</v>
      </c>
      <c r="D19" s="53"/>
      <c r="E19" s="48"/>
      <c r="F19" s="44"/>
      <c r="G19" s="44"/>
      <c r="H19" s="45"/>
      <c r="I19" s="45"/>
      <c r="J19" s="57"/>
      <c r="K19" s="206"/>
      <c r="L19" s="50"/>
      <c r="M19" s="40"/>
    </row>
    <row r="20" spans="1:13" ht="17.399999999999999" x14ac:dyDescent="0.3">
      <c r="A20" s="205"/>
      <c r="B20" s="41">
        <f t="shared" si="0"/>
        <v>2</v>
      </c>
      <c r="C20" s="42">
        <f t="shared" si="1"/>
        <v>45768</v>
      </c>
      <c r="D20" s="53"/>
      <c r="E20" s="48"/>
      <c r="F20" s="44"/>
      <c r="G20" s="48"/>
      <c r="H20" s="44"/>
      <c r="I20" s="44"/>
      <c r="J20" s="46"/>
      <c r="K20" s="206"/>
      <c r="L20" s="50"/>
      <c r="M20" s="40"/>
    </row>
    <row r="21" spans="1:13" ht="17.399999999999999" x14ac:dyDescent="0.3">
      <c r="A21" s="205">
        <f>C22</f>
        <v>45782</v>
      </c>
      <c r="B21" s="33">
        <f t="shared" si="0"/>
        <v>2</v>
      </c>
      <c r="C21" s="34">
        <f t="shared" si="1"/>
        <v>45775</v>
      </c>
      <c r="D21" s="35">
        <v>0.5625</v>
      </c>
      <c r="E21" s="35">
        <v>0.60416666666666663</v>
      </c>
      <c r="F21" s="35">
        <v>0.625</v>
      </c>
      <c r="G21" s="35"/>
      <c r="H21" s="37">
        <v>0.5625</v>
      </c>
      <c r="I21" s="54"/>
      <c r="J21" s="56"/>
      <c r="K21" s="206"/>
      <c r="L21" s="50"/>
      <c r="M21" s="40"/>
    </row>
    <row r="22" spans="1:13" ht="17.399999999999999" x14ac:dyDescent="0.3">
      <c r="A22" s="205"/>
      <c r="B22" s="41">
        <f t="shared" si="0"/>
        <v>2</v>
      </c>
      <c r="C22" s="42">
        <f t="shared" si="1"/>
        <v>45782</v>
      </c>
      <c r="D22" s="48"/>
      <c r="E22" s="44"/>
      <c r="F22" s="44"/>
      <c r="G22" s="44">
        <v>0.5625</v>
      </c>
      <c r="H22" s="45"/>
      <c r="I22" s="45">
        <v>0.625</v>
      </c>
      <c r="J22" s="46">
        <v>0.64583333333333337</v>
      </c>
      <c r="K22" s="206"/>
      <c r="L22" s="50"/>
      <c r="M22" s="40"/>
    </row>
    <row r="23" spans="1:13" ht="17.399999999999999" x14ac:dyDescent="0.3">
      <c r="A23" s="205"/>
      <c r="B23" s="41">
        <f t="shared" si="0"/>
        <v>2</v>
      </c>
      <c r="C23" s="42">
        <f t="shared" si="1"/>
        <v>45789</v>
      </c>
      <c r="D23" s="44"/>
      <c r="E23" s="44"/>
      <c r="F23" s="44"/>
      <c r="G23" s="44"/>
      <c r="H23" s="44"/>
      <c r="I23" s="45"/>
      <c r="J23" s="57"/>
      <c r="K23" s="206"/>
      <c r="L23" s="50"/>
      <c r="M23" s="40"/>
    </row>
    <row r="24" spans="1:13" ht="17.399999999999999" x14ac:dyDescent="0.3">
      <c r="A24" s="205"/>
      <c r="B24" s="41">
        <f t="shared" si="0"/>
        <v>2</v>
      </c>
      <c r="C24" s="42">
        <f t="shared" si="1"/>
        <v>45796</v>
      </c>
      <c r="D24" s="58"/>
      <c r="E24" s="59"/>
      <c r="F24" s="59"/>
      <c r="G24" s="44"/>
      <c r="H24" s="44"/>
      <c r="I24" s="45"/>
      <c r="J24" s="46"/>
      <c r="K24" s="206"/>
      <c r="L24" s="47"/>
      <c r="M24" s="40"/>
    </row>
    <row r="25" spans="1:13" ht="18" customHeight="1" x14ac:dyDescent="0.3">
      <c r="A25" s="205">
        <f>C26</f>
        <v>45810</v>
      </c>
      <c r="B25" s="33">
        <f t="shared" si="0"/>
        <v>2</v>
      </c>
      <c r="C25" s="34">
        <f t="shared" si="1"/>
        <v>45803</v>
      </c>
      <c r="D25" s="35">
        <v>0.5625</v>
      </c>
      <c r="E25" s="35">
        <v>0.60416666666666663</v>
      </c>
      <c r="F25" s="35">
        <v>0.625</v>
      </c>
      <c r="G25" s="35"/>
      <c r="H25" s="37">
        <v>0.5625</v>
      </c>
      <c r="I25" s="54"/>
      <c r="J25" s="56"/>
      <c r="K25" s="60"/>
      <c r="L25" s="50"/>
      <c r="M25" s="40"/>
    </row>
    <row r="26" spans="1:13" ht="17.399999999999999" x14ac:dyDescent="0.3">
      <c r="A26" s="205"/>
      <c r="B26" s="41">
        <f t="shared" si="0"/>
        <v>2</v>
      </c>
      <c r="C26" s="42">
        <f t="shared" si="1"/>
        <v>45810</v>
      </c>
      <c r="D26" s="44"/>
      <c r="E26" s="44"/>
      <c r="F26" s="44"/>
      <c r="G26" s="44"/>
      <c r="H26" s="45"/>
      <c r="I26" s="45"/>
      <c r="J26" s="49"/>
      <c r="K26" s="61"/>
      <c r="L26" s="50"/>
      <c r="M26" s="40"/>
    </row>
    <row r="27" spans="1:13" ht="17.399999999999999" x14ac:dyDescent="0.3">
      <c r="A27" s="205"/>
      <c r="B27" s="41">
        <f t="shared" si="0"/>
        <v>2</v>
      </c>
      <c r="C27" s="42">
        <f t="shared" si="1"/>
        <v>45817</v>
      </c>
      <c r="D27" s="44"/>
      <c r="E27" s="44"/>
      <c r="F27" s="44"/>
      <c r="G27" s="44">
        <v>0.5625</v>
      </c>
      <c r="H27" s="45"/>
      <c r="I27" s="45">
        <v>0.625</v>
      </c>
      <c r="J27" s="46">
        <v>0.64583333333333337</v>
      </c>
      <c r="K27" s="61"/>
      <c r="L27" s="50"/>
      <c r="M27" s="40"/>
    </row>
    <row r="28" spans="1:13" ht="18" customHeight="1" x14ac:dyDescent="0.3">
      <c r="A28" s="205"/>
      <c r="B28" s="41">
        <f>Alle!A179</f>
        <v>45461</v>
      </c>
      <c r="C28" s="42">
        <v>19</v>
      </c>
      <c r="D28" s="209"/>
      <c r="E28" s="209"/>
      <c r="F28" s="209"/>
      <c r="G28" s="209"/>
      <c r="H28" s="209"/>
      <c r="I28" s="209"/>
      <c r="J28" s="210"/>
      <c r="K28" s="210"/>
      <c r="L28" s="50"/>
      <c r="M28" s="40"/>
    </row>
    <row r="29" spans="1:13" ht="17.399999999999999" x14ac:dyDescent="0.3">
      <c r="A29" s="205"/>
      <c r="B29" s="41">
        <f t="shared" ref="B29:B43" si="2">WEEKDAY(C29)</f>
        <v>2</v>
      </c>
      <c r="C29" s="42">
        <f>C27+7</f>
        <v>45824</v>
      </c>
      <c r="D29" s="44"/>
      <c r="E29" s="44"/>
      <c r="F29" s="44"/>
      <c r="G29" s="44"/>
      <c r="H29" s="45"/>
      <c r="I29" s="45"/>
      <c r="J29" s="46"/>
      <c r="K29" s="61"/>
      <c r="L29" s="50"/>
      <c r="M29" s="40"/>
    </row>
    <row r="30" spans="1:13" ht="17.399999999999999" x14ac:dyDescent="0.3">
      <c r="A30" s="205"/>
      <c r="B30" s="41">
        <f t="shared" si="2"/>
        <v>2</v>
      </c>
      <c r="C30" s="42">
        <f t="shared" ref="C30:C43" si="3">C29+7</f>
        <v>45831</v>
      </c>
      <c r="D30" s="44"/>
      <c r="E30" s="44"/>
      <c r="F30" s="44"/>
      <c r="G30" s="44"/>
      <c r="H30" s="45"/>
      <c r="I30" s="45"/>
      <c r="J30" s="46"/>
      <c r="K30" s="61"/>
      <c r="L30" s="47"/>
      <c r="M30" s="62"/>
    </row>
    <row r="31" spans="1:13" ht="17.399999999999999" x14ac:dyDescent="0.3">
      <c r="A31" s="211">
        <f>C32</f>
        <v>45845</v>
      </c>
      <c r="B31" s="33">
        <f t="shared" si="2"/>
        <v>2</v>
      </c>
      <c r="C31" s="34">
        <f t="shared" si="3"/>
        <v>45838</v>
      </c>
      <c r="D31" s="35">
        <v>0.5625</v>
      </c>
      <c r="E31" s="35">
        <v>0.60416666666666663</v>
      </c>
      <c r="F31" s="35">
        <v>0.625</v>
      </c>
      <c r="G31" s="35"/>
      <c r="H31" s="37">
        <v>0.5625</v>
      </c>
      <c r="I31" s="35"/>
      <c r="J31" s="55"/>
      <c r="K31" s="61"/>
      <c r="L31" s="47"/>
      <c r="M31" s="62"/>
    </row>
    <row r="32" spans="1:13" ht="17.399999999999999" x14ac:dyDescent="0.3">
      <c r="A32" s="211"/>
      <c r="B32" s="41">
        <f t="shared" si="2"/>
        <v>2</v>
      </c>
      <c r="C32" s="42">
        <f t="shared" si="3"/>
        <v>45845</v>
      </c>
      <c r="D32" s="44"/>
      <c r="E32" s="44"/>
      <c r="F32" s="44"/>
      <c r="G32" s="44">
        <v>0.5625</v>
      </c>
      <c r="H32" s="45"/>
      <c r="I32" s="45">
        <v>0.625</v>
      </c>
      <c r="J32" s="46">
        <v>0.64583333333333337</v>
      </c>
      <c r="K32" s="61"/>
      <c r="L32" s="47"/>
      <c r="M32" s="62"/>
    </row>
    <row r="33" spans="1:13" ht="17.399999999999999" x14ac:dyDescent="0.3">
      <c r="A33" s="211"/>
      <c r="B33" s="41">
        <f t="shared" si="2"/>
        <v>2</v>
      </c>
      <c r="C33" s="42">
        <f t="shared" si="3"/>
        <v>45852</v>
      </c>
      <c r="D33" s="44"/>
      <c r="E33" s="44"/>
      <c r="F33" s="44"/>
      <c r="G33" s="44"/>
      <c r="H33" s="45"/>
      <c r="I33" s="45"/>
      <c r="J33" s="46"/>
      <c r="K33" s="61"/>
      <c r="L33" s="47"/>
      <c r="M33" s="62"/>
    </row>
    <row r="34" spans="1:13" ht="17.399999999999999" x14ac:dyDescent="0.3">
      <c r="A34" s="211"/>
      <c r="B34" s="41">
        <f t="shared" si="2"/>
        <v>2</v>
      </c>
      <c r="C34" s="42">
        <f t="shared" si="3"/>
        <v>45859</v>
      </c>
      <c r="D34" s="44"/>
      <c r="E34" s="44"/>
      <c r="F34" s="44"/>
      <c r="G34" s="44"/>
      <c r="H34" s="45"/>
      <c r="I34" s="45"/>
      <c r="J34" s="46"/>
      <c r="K34" s="61"/>
      <c r="L34" s="50"/>
      <c r="M34" s="40"/>
    </row>
    <row r="35" spans="1:13" ht="17.399999999999999" x14ac:dyDescent="0.3">
      <c r="A35" s="211">
        <f>C36</f>
        <v>45873</v>
      </c>
      <c r="B35" s="33">
        <f t="shared" si="2"/>
        <v>2</v>
      </c>
      <c r="C35" s="63">
        <f t="shared" si="3"/>
        <v>45866</v>
      </c>
      <c r="D35" s="35">
        <v>0.5625</v>
      </c>
      <c r="E35" s="35">
        <v>0.60416666666666663</v>
      </c>
      <c r="F35" s="35">
        <v>0.625</v>
      </c>
      <c r="G35" s="35"/>
      <c r="H35" s="37">
        <v>0.5625</v>
      </c>
      <c r="I35" s="51"/>
      <c r="J35" s="55"/>
      <c r="K35" s="61"/>
      <c r="L35" s="50"/>
      <c r="M35" s="40"/>
    </row>
    <row r="36" spans="1:13" ht="17.399999999999999" x14ac:dyDescent="0.3">
      <c r="A36" s="212"/>
      <c r="B36" s="41">
        <f t="shared" si="2"/>
        <v>2</v>
      </c>
      <c r="C36" s="42">
        <f t="shared" si="3"/>
        <v>45873</v>
      </c>
      <c r="D36" s="44"/>
      <c r="E36" s="44"/>
      <c r="F36" s="44"/>
      <c r="G36" s="44">
        <v>0.5625</v>
      </c>
      <c r="H36" s="45"/>
      <c r="I36" s="45">
        <v>0.625</v>
      </c>
      <c r="J36" s="46">
        <v>0.64583333333333337</v>
      </c>
      <c r="K36" s="61"/>
      <c r="L36" s="50"/>
      <c r="M36" s="40"/>
    </row>
    <row r="37" spans="1:13" ht="17.399999999999999" x14ac:dyDescent="0.3">
      <c r="A37" s="212"/>
      <c r="B37" s="41">
        <f t="shared" si="2"/>
        <v>2</v>
      </c>
      <c r="C37" s="42">
        <f t="shared" si="3"/>
        <v>45880</v>
      </c>
      <c r="D37" s="44"/>
      <c r="E37" s="44"/>
      <c r="F37" s="44"/>
      <c r="G37" s="44"/>
      <c r="H37" s="45"/>
      <c r="I37" s="45"/>
      <c r="J37" s="46"/>
      <c r="K37" s="61"/>
      <c r="L37" s="50"/>
      <c r="M37" s="40"/>
    </row>
    <row r="38" spans="1:13" ht="17.399999999999999" x14ac:dyDescent="0.3">
      <c r="A38" s="213"/>
      <c r="B38" s="41">
        <f t="shared" si="2"/>
        <v>2</v>
      </c>
      <c r="C38" s="42">
        <f t="shared" si="3"/>
        <v>45887</v>
      </c>
      <c r="D38" s="44"/>
      <c r="E38" s="44"/>
      <c r="F38" s="44"/>
      <c r="G38" s="44"/>
      <c r="H38" s="45"/>
      <c r="I38" s="45"/>
      <c r="J38" s="46"/>
      <c r="K38" s="61"/>
      <c r="L38" s="50"/>
      <c r="M38" s="40"/>
    </row>
    <row r="39" spans="1:13" ht="17.399999999999999" x14ac:dyDescent="0.3">
      <c r="A39" s="211">
        <f>C41</f>
        <v>45908</v>
      </c>
      <c r="B39" s="41">
        <f t="shared" si="2"/>
        <v>2</v>
      </c>
      <c r="C39" s="42">
        <f t="shared" si="3"/>
        <v>45894</v>
      </c>
      <c r="D39" s="35">
        <v>0.5625</v>
      </c>
      <c r="E39" s="35">
        <v>0.60416666666666663</v>
      </c>
      <c r="F39" s="44"/>
      <c r="G39" s="44"/>
      <c r="H39" s="45"/>
      <c r="I39" s="45"/>
      <c r="J39" s="46"/>
      <c r="K39" s="61"/>
      <c r="L39" s="50"/>
      <c r="M39" s="40"/>
    </row>
    <row r="40" spans="1:13" ht="17.399999999999999" x14ac:dyDescent="0.3">
      <c r="A40" s="214"/>
      <c r="B40" s="33">
        <f t="shared" si="2"/>
        <v>2</v>
      </c>
      <c r="C40" s="34">
        <f t="shared" si="3"/>
        <v>45901</v>
      </c>
      <c r="D40" s="35"/>
      <c r="E40" s="35"/>
      <c r="F40" s="35">
        <v>0.625</v>
      </c>
      <c r="G40" s="35"/>
      <c r="H40" s="37">
        <v>0.5625</v>
      </c>
      <c r="I40" s="35"/>
      <c r="J40" s="55"/>
      <c r="K40" s="61"/>
      <c r="L40" s="50"/>
      <c r="M40" s="40"/>
    </row>
    <row r="41" spans="1:13" ht="17.399999999999999" x14ac:dyDescent="0.3">
      <c r="A41" s="214"/>
      <c r="B41" s="41">
        <f t="shared" si="2"/>
        <v>2</v>
      </c>
      <c r="C41" s="42">
        <f t="shared" si="3"/>
        <v>45908</v>
      </c>
      <c r="D41" s="44"/>
      <c r="E41" s="44"/>
      <c r="F41" s="44"/>
      <c r="G41" s="44">
        <v>0.5625</v>
      </c>
      <c r="H41" s="45"/>
      <c r="I41" s="45">
        <v>0.625</v>
      </c>
      <c r="J41" s="46">
        <v>0.64583333333333337</v>
      </c>
      <c r="K41" s="61"/>
      <c r="L41" s="50"/>
      <c r="M41" s="40"/>
    </row>
    <row r="42" spans="1:13" ht="17.399999999999999" x14ac:dyDescent="0.3">
      <c r="A42" s="214"/>
      <c r="B42" s="41">
        <f t="shared" si="2"/>
        <v>2</v>
      </c>
      <c r="C42" s="42">
        <f t="shared" si="3"/>
        <v>45915</v>
      </c>
      <c r="D42" s="44"/>
      <c r="E42" s="44"/>
      <c r="F42" s="44"/>
      <c r="G42" s="44"/>
      <c r="H42" s="44"/>
      <c r="I42" s="45"/>
      <c r="J42" s="49"/>
      <c r="K42" s="61"/>
      <c r="L42" s="50"/>
      <c r="M42" s="40"/>
    </row>
    <row r="43" spans="1:13" ht="17.399999999999999" x14ac:dyDescent="0.3">
      <c r="A43" s="215"/>
      <c r="B43" s="41">
        <f t="shared" si="2"/>
        <v>2</v>
      </c>
      <c r="C43" s="42">
        <f t="shared" si="3"/>
        <v>45922</v>
      </c>
      <c r="D43" s="44"/>
      <c r="E43" s="44"/>
      <c r="F43" s="44"/>
      <c r="G43" s="44"/>
      <c r="H43" s="44"/>
      <c r="I43" s="45"/>
      <c r="J43" s="46"/>
      <c r="K43" s="64"/>
      <c r="L43" s="47"/>
      <c r="M43" s="40"/>
    </row>
    <row r="44" spans="1:13" ht="18" customHeight="1" x14ac:dyDescent="0.3">
      <c r="A44" s="207" t="s">
        <v>59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6"/>
      <c r="M44" s="40"/>
    </row>
    <row r="45" spans="1:13" ht="12.75" customHeight="1" x14ac:dyDescent="0.3">
      <c r="A45" s="211">
        <f>C47</f>
        <v>45978</v>
      </c>
      <c r="B45" s="65">
        <f>WEEKDAY(C45)</f>
        <v>2</v>
      </c>
      <c r="C45" s="34">
        <f>C42+49</f>
        <v>45964</v>
      </c>
      <c r="D45" s="35">
        <v>0.5625</v>
      </c>
      <c r="E45" s="35">
        <v>0.60416666666666663</v>
      </c>
      <c r="F45" s="35">
        <v>0.625</v>
      </c>
      <c r="G45" s="66"/>
      <c r="H45" s="37">
        <v>0.5625</v>
      </c>
      <c r="I45" s="66"/>
      <c r="J45" s="67"/>
      <c r="K45" s="208"/>
      <c r="L45" s="26"/>
      <c r="M45" s="40"/>
    </row>
    <row r="46" spans="1:13" ht="17.399999999999999" x14ac:dyDescent="0.3">
      <c r="A46" s="212"/>
      <c r="B46" s="68">
        <f>WEEKDAY(C46)</f>
        <v>2</v>
      </c>
      <c r="C46" s="42">
        <f>C45+7</f>
        <v>45971</v>
      </c>
      <c r="D46" s="44"/>
      <c r="E46" s="44"/>
      <c r="F46" s="44"/>
      <c r="G46" s="44">
        <v>0.5625</v>
      </c>
      <c r="H46" s="45"/>
      <c r="I46" s="45">
        <v>0.625</v>
      </c>
      <c r="J46" s="46">
        <v>0.64583333333333337</v>
      </c>
      <c r="K46" s="208"/>
      <c r="L46" s="26"/>
      <c r="M46" s="40"/>
    </row>
    <row r="47" spans="1:13" ht="18.600000000000001" thickTop="1" thickBot="1" x14ac:dyDescent="0.35">
      <c r="A47" s="213"/>
      <c r="B47" s="68">
        <f>WEEKDAY(C47)</f>
        <v>2</v>
      </c>
      <c r="C47" s="42">
        <f>C46+7</f>
        <v>45978</v>
      </c>
      <c r="D47" s="69"/>
      <c r="E47" s="70"/>
      <c r="F47" s="70"/>
      <c r="G47" s="69"/>
      <c r="H47" s="70"/>
      <c r="I47" s="70"/>
      <c r="J47" s="71"/>
      <c r="K47" s="208"/>
      <c r="L47" s="47"/>
      <c r="M47" s="72"/>
    </row>
    <row r="48" spans="1:13" ht="18.600000000000001" thickTop="1" thickBot="1" x14ac:dyDescent="0.35">
      <c r="A48" s="211">
        <f>C50</f>
        <v>45999</v>
      </c>
      <c r="B48" s="73">
        <f>WEEKDAY(C48)</f>
        <v>2</v>
      </c>
      <c r="C48" s="74">
        <f>C47+7</f>
        <v>45985</v>
      </c>
      <c r="D48" s="78">
        <v>0.5625</v>
      </c>
      <c r="E48" s="78">
        <v>0.60416666666666663</v>
      </c>
      <c r="F48" s="69"/>
      <c r="G48" s="75"/>
      <c r="H48" s="75"/>
      <c r="I48" s="75"/>
      <c r="J48" s="76"/>
      <c r="K48" s="208"/>
      <c r="L48" s="50"/>
      <c r="M48" s="40"/>
    </row>
    <row r="49" spans="1:13" ht="18.600000000000001" thickTop="1" thickBot="1" x14ac:dyDescent="0.35">
      <c r="A49" s="214"/>
      <c r="B49" s="33">
        <f>WEEKDAY(C49)</f>
        <v>2</v>
      </c>
      <c r="C49" s="77">
        <f>C48+7</f>
        <v>45992</v>
      </c>
      <c r="D49" s="78"/>
      <c r="E49" s="78"/>
      <c r="F49" s="78">
        <v>0.625</v>
      </c>
      <c r="G49" s="79"/>
      <c r="H49" s="37">
        <v>0.5625</v>
      </c>
      <c r="I49" s="79"/>
      <c r="J49" s="80"/>
      <c r="K49" s="208"/>
      <c r="L49" s="50"/>
      <c r="M49" s="40"/>
    </row>
    <row r="50" spans="1:13" ht="18.600000000000001" thickTop="1" thickBot="1" x14ac:dyDescent="0.35">
      <c r="A50" s="216"/>
      <c r="B50" s="81" t="s">
        <v>43</v>
      </c>
      <c r="C50" s="82">
        <f>C49+7</f>
        <v>45999</v>
      </c>
      <c r="D50" s="83"/>
      <c r="E50" s="83"/>
      <c r="F50" s="83"/>
      <c r="G50" s="84">
        <v>0.5625</v>
      </c>
      <c r="H50" s="84"/>
      <c r="I50" s="84">
        <v>0.625</v>
      </c>
      <c r="J50" s="85">
        <v>0.64583333333333337</v>
      </c>
      <c r="K50" s="208"/>
      <c r="L50" s="50"/>
      <c r="M50" s="40"/>
    </row>
    <row r="51" spans="1:13" ht="18" thickTop="1" x14ac:dyDescent="0.3">
      <c r="B51" s="86"/>
      <c r="C51" s="28"/>
      <c r="D51" s="87"/>
      <c r="E51" s="87"/>
      <c r="F51" s="87"/>
      <c r="H51" s="87"/>
      <c r="I51" s="87"/>
      <c r="J51" s="87"/>
      <c r="K51" s="87"/>
      <c r="L51" s="87"/>
      <c r="M51" s="87"/>
    </row>
    <row r="52" spans="1:13" ht="20.399999999999999" x14ac:dyDescent="0.35">
      <c r="A52" s="88" t="s">
        <v>57</v>
      </c>
      <c r="B52" s="88"/>
      <c r="C52" s="89"/>
      <c r="D52" s="90"/>
      <c r="E52" s="90"/>
      <c r="F52" s="90"/>
      <c r="G52" s="88" t="s">
        <v>44</v>
      </c>
      <c r="H52" s="90"/>
      <c r="I52" s="90"/>
      <c r="J52" s="90"/>
      <c r="K52" s="88"/>
      <c r="L52" s="90"/>
      <c r="M52" s="91"/>
    </row>
    <row r="53" spans="1:13" ht="20.399999999999999" x14ac:dyDescent="0.35">
      <c r="A53" s="27"/>
      <c r="B53" s="27"/>
      <c r="C53" s="28"/>
      <c r="D53" s="27"/>
      <c r="E53" s="27"/>
      <c r="F53" s="27"/>
      <c r="G53" s="27"/>
      <c r="H53" s="27"/>
      <c r="I53" s="27"/>
      <c r="J53" s="27"/>
      <c r="K53" s="90"/>
      <c r="L53" s="27"/>
      <c r="M53" s="27"/>
    </row>
    <row r="54" spans="1:13" ht="17.399999999999999" x14ac:dyDescent="0.3">
      <c r="A54" s="92"/>
      <c r="B54" s="92"/>
      <c r="C54" s="93"/>
      <c r="D54" s="94"/>
      <c r="E54" s="94"/>
      <c r="F54" s="94"/>
      <c r="G54" s="94"/>
      <c r="H54" s="94"/>
      <c r="I54" s="94"/>
      <c r="J54" s="94"/>
      <c r="K54" s="94"/>
      <c r="L54" s="27"/>
      <c r="M54" s="27"/>
    </row>
    <row r="55" spans="1:13" ht="17.399999999999999" x14ac:dyDescent="0.3">
      <c r="A55" s="27"/>
      <c r="B55" s="27"/>
      <c r="C55" s="95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1:13" ht="17.399999999999999" x14ac:dyDescent="0.3">
      <c r="A56" s="27"/>
      <c r="B56" s="27"/>
      <c r="C56" s="28"/>
      <c r="D56" s="27"/>
      <c r="E56" s="27"/>
      <c r="F56" s="27"/>
      <c r="G56" s="27"/>
      <c r="H56" s="27"/>
      <c r="I56" s="27"/>
      <c r="J56" s="27"/>
      <c r="K56" s="27"/>
      <c r="L56" s="27"/>
      <c r="M56" s="27"/>
    </row>
    <row r="57" spans="1:13" ht="17.399999999999999" x14ac:dyDescent="0.3">
      <c r="A57" s="27"/>
      <c r="B57" s="27"/>
      <c r="C57" s="28"/>
      <c r="D57" s="27"/>
      <c r="E57" s="27"/>
      <c r="F57" s="27"/>
      <c r="G57" s="27"/>
      <c r="H57" s="27"/>
      <c r="I57" s="27"/>
      <c r="J57" s="27"/>
      <c r="K57" s="27"/>
      <c r="L57" s="27"/>
      <c r="M57" s="27"/>
    </row>
    <row r="58" spans="1:13" ht="17.399999999999999" x14ac:dyDescent="0.3">
      <c r="A58" s="27"/>
      <c r="B58" s="27"/>
      <c r="C58" s="28"/>
      <c r="D58" s="27"/>
      <c r="E58" s="27"/>
      <c r="F58" s="27"/>
      <c r="G58" s="27"/>
      <c r="H58" s="27"/>
      <c r="I58" s="27"/>
      <c r="J58" s="27"/>
      <c r="K58" s="27"/>
      <c r="L58" s="27"/>
      <c r="M58" s="27"/>
    </row>
    <row r="59" spans="1:13" ht="17.399999999999999" x14ac:dyDescent="0.3">
      <c r="A59" s="27"/>
      <c r="B59" s="27"/>
      <c r="C59" s="28"/>
      <c r="D59" s="27"/>
      <c r="E59" s="27"/>
      <c r="F59" s="27"/>
      <c r="G59" s="27"/>
      <c r="H59" s="27"/>
      <c r="I59" s="27"/>
      <c r="J59" s="27"/>
      <c r="K59" s="27"/>
      <c r="L59" s="27"/>
      <c r="M59" s="27"/>
    </row>
  </sheetData>
  <sheetProtection selectLockedCells="1" selectUnlockedCells="1"/>
  <mergeCells count="18">
    <mergeCell ref="A44:K44"/>
    <mergeCell ref="K45:K50"/>
    <mergeCell ref="A25:A30"/>
    <mergeCell ref="D28:I28"/>
    <mergeCell ref="J28:K28"/>
    <mergeCell ref="A31:A34"/>
    <mergeCell ref="A35:A38"/>
    <mergeCell ref="A39:A43"/>
    <mergeCell ref="A45:A47"/>
    <mergeCell ref="A48:A50"/>
    <mergeCell ref="A1:K1"/>
    <mergeCell ref="A3:C3"/>
    <mergeCell ref="A4:A7"/>
    <mergeCell ref="K4:K24"/>
    <mergeCell ref="A8:A11"/>
    <mergeCell ref="A12:A16"/>
    <mergeCell ref="A17:A20"/>
    <mergeCell ref="A21:A24"/>
  </mergeCells>
  <pageMargins left="1.5354166666666667" right="0.2361111111111111" top="0" bottom="0" header="0.51180555555555551" footer="0.51180555555555551"/>
  <pageSetup paperSize="9" scale="5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1"/>
  <sheetViews>
    <sheetView workbookViewId="0">
      <selection activeCell="G8" sqref="G8"/>
    </sheetView>
  </sheetViews>
  <sheetFormatPr baseColWidth="10" defaultRowHeight="14.4" x14ac:dyDescent="0.3"/>
  <cols>
    <col min="1" max="1" width="17.6640625" customWidth="1"/>
    <col min="2" max="2" width="8.44140625" customWidth="1"/>
    <col min="3" max="3" width="9.6640625" customWidth="1"/>
    <col min="4" max="5" width="21.109375" customWidth="1"/>
    <col min="6" max="6" width="23" customWidth="1"/>
    <col min="7" max="12" width="21.109375" customWidth="1"/>
    <col min="13" max="13" width="21.88671875" customWidth="1"/>
  </cols>
  <sheetData>
    <row r="1" spans="1:13" ht="45" customHeight="1" x14ac:dyDescent="0.3">
      <c r="A1" s="203" t="s">
        <v>66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3" spans="1:13" ht="67.5" customHeight="1" x14ac:dyDescent="0.3">
      <c r="A3" s="204" t="s">
        <v>5</v>
      </c>
      <c r="B3" s="204"/>
      <c r="C3" s="204"/>
      <c r="D3" s="9" t="s">
        <v>18</v>
      </c>
      <c r="E3" s="9" t="s">
        <v>19</v>
      </c>
      <c r="F3" s="96" t="s">
        <v>45</v>
      </c>
      <c r="G3" s="96" t="s">
        <v>21</v>
      </c>
      <c r="H3" s="96" t="s">
        <v>22</v>
      </c>
      <c r="I3" s="9" t="s">
        <v>23</v>
      </c>
      <c r="J3" s="9" t="s">
        <v>24</v>
      </c>
      <c r="K3" s="9" t="s">
        <v>25</v>
      </c>
      <c r="L3" s="9" t="s">
        <v>26</v>
      </c>
      <c r="M3" s="30" t="s">
        <v>27</v>
      </c>
    </row>
    <row r="4" spans="1:13" ht="17.399999999999999" x14ac:dyDescent="0.3">
      <c r="A4" s="205"/>
      <c r="B4" s="33">
        <f t="shared" ref="B4:B27" si="0">WEEKDAY(C4)</f>
        <v>2</v>
      </c>
      <c r="C4" s="34">
        <f>Alle!A374</f>
        <v>45656</v>
      </c>
      <c r="D4" s="35"/>
      <c r="E4" s="35"/>
      <c r="F4" s="35"/>
      <c r="G4" s="36"/>
      <c r="H4" s="36"/>
      <c r="I4" s="36"/>
      <c r="J4" s="36"/>
      <c r="K4" s="97"/>
      <c r="L4" s="36"/>
      <c r="M4" s="38"/>
    </row>
    <row r="5" spans="1:13" ht="17.399999999999999" x14ac:dyDescent="0.3">
      <c r="A5" s="205"/>
      <c r="B5" s="41">
        <f t="shared" si="0"/>
        <v>2</v>
      </c>
      <c r="C5" s="42">
        <f t="shared" ref="C5:C27" si="1">C4+7</f>
        <v>45663</v>
      </c>
      <c r="D5" s="35">
        <v>0.5625</v>
      </c>
      <c r="E5" s="35">
        <v>0.5625</v>
      </c>
      <c r="F5" s="44">
        <v>0.58333333333333337</v>
      </c>
      <c r="G5" s="44"/>
      <c r="H5" s="45"/>
      <c r="I5" s="45">
        <v>0.54166666666666663</v>
      </c>
      <c r="J5" s="44">
        <v>0.54166666666666663</v>
      </c>
      <c r="K5" s="98"/>
      <c r="L5" s="44"/>
      <c r="M5" s="46"/>
    </row>
    <row r="6" spans="1:13" ht="17.399999999999999" x14ac:dyDescent="0.3">
      <c r="A6" s="205"/>
      <c r="B6" s="41">
        <f t="shared" si="0"/>
        <v>2</v>
      </c>
      <c r="C6" s="42">
        <f t="shared" si="1"/>
        <v>45670</v>
      </c>
      <c r="D6" s="44"/>
      <c r="E6" s="48"/>
      <c r="F6" s="44"/>
      <c r="G6" s="44"/>
      <c r="H6" s="45"/>
      <c r="I6" s="45"/>
      <c r="J6" s="48"/>
      <c r="K6" s="99"/>
      <c r="L6" s="48"/>
      <c r="M6" s="49"/>
    </row>
    <row r="7" spans="1:13" ht="17.399999999999999" x14ac:dyDescent="0.3">
      <c r="A7" s="205"/>
      <c r="B7" s="41">
        <f t="shared" si="0"/>
        <v>2</v>
      </c>
      <c r="C7" s="42">
        <f t="shared" si="1"/>
        <v>45677</v>
      </c>
      <c r="D7" s="44"/>
      <c r="E7" s="48"/>
      <c r="F7" s="44"/>
      <c r="G7" s="44">
        <v>0.54166666666666663</v>
      </c>
      <c r="H7" s="45">
        <v>0.54166666666666663</v>
      </c>
      <c r="I7" s="45"/>
      <c r="J7" s="44"/>
      <c r="K7" s="98">
        <v>0.54166666666666663</v>
      </c>
      <c r="L7" s="44">
        <v>0.54166666666666663</v>
      </c>
      <c r="M7" s="46">
        <v>0.54166666666666663</v>
      </c>
    </row>
    <row r="8" spans="1:13" ht="17.399999999999999" x14ac:dyDescent="0.3">
      <c r="A8" s="205">
        <f>C10</f>
        <v>45698</v>
      </c>
      <c r="B8" s="33">
        <f t="shared" si="0"/>
        <v>2</v>
      </c>
      <c r="C8" s="34">
        <f t="shared" si="1"/>
        <v>45684</v>
      </c>
      <c r="D8" s="35">
        <v>0.5625</v>
      </c>
      <c r="E8" s="35">
        <v>0.5625</v>
      </c>
      <c r="F8" s="35"/>
      <c r="G8" s="35"/>
      <c r="H8" s="51"/>
      <c r="I8" s="51"/>
      <c r="J8" s="51"/>
      <c r="K8" s="100"/>
      <c r="L8" s="51"/>
      <c r="M8" s="52"/>
    </row>
    <row r="9" spans="1:13" ht="17.399999999999999" x14ac:dyDescent="0.3">
      <c r="A9" s="205"/>
      <c r="B9" s="41">
        <f t="shared" si="0"/>
        <v>2</v>
      </c>
      <c r="C9" s="42">
        <f t="shared" si="1"/>
        <v>45691</v>
      </c>
      <c r="D9" s="44"/>
      <c r="E9" s="44"/>
      <c r="F9" s="44">
        <v>0.58333333333333337</v>
      </c>
      <c r="G9" s="44"/>
      <c r="H9" s="45"/>
      <c r="I9" s="45">
        <v>0.54166666666666663</v>
      </c>
      <c r="J9" s="44">
        <v>0.54166666666666663</v>
      </c>
      <c r="K9" s="98"/>
      <c r="L9" s="44"/>
      <c r="M9" s="46"/>
    </row>
    <row r="10" spans="1:13" ht="17.399999999999999" x14ac:dyDescent="0.3">
      <c r="A10" s="205"/>
      <c r="B10" s="41">
        <f t="shared" si="0"/>
        <v>2</v>
      </c>
      <c r="C10" s="42">
        <f t="shared" si="1"/>
        <v>45698</v>
      </c>
      <c r="D10" s="53"/>
      <c r="E10" s="48"/>
      <c r="F10" s="48"/>
      <c r="G10" s="44"/>
      <c r="H10" s="45"/>
      <c r="I10" s="45"/>
      <c r="J10" s="44"/>
      <c r="K10" s="98"/>
      <c r="L10" s="44"/>
      <c r="M10" s="46"/>
    </row>
    <row r="11" spans="1:13" ht="17.399999999999999" x14ac:dyDescent="0.3">
      <c r="A11" s="205"/>
      <c r="B11" s="41">
        <f t="shared" si="0"/>
        <v>2</v>
      </c>
      <c r="C11" s="42">
        <f t="shared" si="1"/>
        <v>45705</v>
      </c>
      <c r="D11" s="44"/>
      <c r="E11" s="45"/>
      <c r="F11" s="45"/>
      <c r="G11" s="44">
        <v>0.54166666666666663</v>
      </c>
      <c r="H11" s="45">
        <v>0.54166666666666663</v>
      </c>
      <c r="I11" s="45"/>
      <c r="J11" s="44"/>
      <c r="K11" s="98">
        <v>0.54166666666666663</v>
      </c>
      <c r="L11" s="44">
        <v>0.54166666666666663</v>
      </c>
      <c r="M11" s="46">
        <v>0.54166666666666663</v>
      </c>
    </row>
    <row r="12" spans="1:13" ht="17.399999999999999" x14ac:dyDescent="0.3">
      <c r="A12" s="205">
        <f>C14</f>
        <v>45726</v>
      </c>
      <c r="B12" s="33">
        <f t="shared" si="0"/>
        <v>2</v>
      </c>
      <c r="C12" s="34">
        <f t="shared" si="1"/>
        <v>45712</v>
      </c>
      <c r="D12" s="35">
        <v>0.5625</v>
      </c>
      <c r="E12" s="35">
        <v>0.5625</v>
      </c>
      <c r="F12" s="35"/>
      <c r="G12" s="35"/>
      <c r="H12" s="54"/>
      <c r="I12" s="54"/>
      <c r="J12" s="35"/>
      <c r="K12" s="101"/>
      <c r="L12" s="35"/>
      <c r="M12" s="55"/>
    </row>
    <row r="13" spans="1:13" ht="17.399999999999999" x14ac:dyDescent="0.3">
      <c r="A13" s="205"/>
      <c r="B13" s="41">
        <f t="shared" si="0"/>
        <v>2</v>
      </c>
      <c r="C13" s="42">
        <f t="shared" si="1"/>
        <v>45719</v>
      </c>
      <c r="D13" s="44"/>
      <c r="E13" s="44"/>
      <c r="F13" s="44">
        <v>0.58333333333333337</v>
      </c>
      <c r="G13" s="44"/>
      <c r="H13" s="45"/>
      <c r="I13" s="45">
        <v>0.54166666666666663</v>
      </c>
      <c r="J13" s="44">
        <v>0.54166666666666663</v>
      </c>
      <c r="K13" s="98"/>
      <c r="L13" s="44"/>
      <c r="M13" s="46"/>
    </row>
    <row r="14" spans="1:13" ht="17.399999999999999" x14ac:dyDescent="0.3">
      <c r="A14" s="205"/>
      <c r="B14" s="41">
        <f t="shared" si="0"/>
        <v>2</v>
      </c>
      <c r="C14" s="42">
        <f t="shared" si="1"/>
        <v>45726</v>
      </c>
      <c r="D14" s="53"/>
      <c r="E14" s="48"/>
      <c r="F14" s="44"/>
      <c r="G14" s="44"/>
      <c r="H14" s="45"/>
      <c r="I14" s="45"/>
      <c r="J14" s="48"/>
      <c r="K14" s="99"/>
      <c r="L14" s="48"/>
      <c r="M14" s="49"/>
    </row>
    <row r="15" spans="1:13" ht="17.399999999999999" x14ac:dyDescent="0.3">
      <c r="A15" s="205"/>
      <c r="B15" s="41">
        <f t="shared" si="0"/>
        <v>2</v>
      </c>
      <c r="C15" s="42">
        <f t="shared" si="1"/>
        <v>45733</v>
      </c>
      <c r="D15" s="53"/>
      <c r="E15" s="48"/>
      <c r="F15" s="44"/>
      <c r="G15" s="44">
        <v>0.54166666666666663</v>
      </c>
      <c r="H15" s="45">
        <v>0.54166666666666663</v>
      </c>
      <c r="I15" s="45"/>
      <c r="J15" s="44"/>
      <c r="K15" s="98">
        <v>0.54166666666666663</v>
      </c>
      <c r="L15" s="44">
        <v>0.54166666666666663</v>
      </c>
      <c r="M15" s="46">
        <v>0.54166666666666663</v>
      </c>
    </row>
    <row r="16" spans="1:13" ht="17.399999999999999" x14ac:dyDescent="0.3">
      <c r="A16" s="205"/>
      <c r="B16" s="41">
        <f t="shared" si="0"/>
        <v>2</v>
      </c>
      <c r="C16" s="42">
        <f t="shared" si="1"/>
        <v>45740</v>
      </c>
      <c r="D16" s="53"/>
      <c r="E16" s="48"/>
      <c r="F16" s="44"/>
      <c r="G16" s="48"/>
      <c r="H16" s="44"/>
      <c r="I16" s="44"/>
      <c r="J16" s="44"/>
      <c r="K16" s="98"/>
      <c r="L16" s="44"/>
      <c r="M16" s="46"/>
    </row>
    <row r="17" spans="1:13" ht="17.399999999999999" x14ac:dyDescent="0.3">
      <c r="A17" s="205">
        <f>C18</f>
        <v>45754</v>
      </c>
      <c r="B17" s="33">
        <f t="shared" si="0"/>
        <v>2</v>
      </c>
      <c r="C17" s="34">
        <f t="shared" si="1"/>
        <v>45747</v>
      </c>
      <c r="D17" s="35">
        <v>0.5625</v>
      </c>
      <c r="E17" s="35">
        <v>0.5625</v>
      </c>
      <c r="F17" s="35">
        <v>0.58333333333333337</v>
      </c>
      <c r="G17" s="35"/>
      <c r="H17" s="54"/>
      <c r="I17" s="35">
        <v>0.54166666666666663</v>
      </c>
      <c r="J17" s="35">
        <v>0.54166666666666663</v>
      </c>
      <c r="K17" s="102"/>
      <c r="L17" s="54"/>
      <c r="M17" s="56"/>
    </row>
    <row r="18" spans="1:13" ht="17.399999999999999" x14ac:dyDescent="0.3">
      <c r="A18" s="205"/>
      <c r="B18" s="41">
        <f t="shared" si="0"/>
        <v>2</v>
      </c>
      <c r="C18" s="42">
        <f t="shared" si="1"/>
        <v>45754</v>
      </c>
      <c r="D18" s="53"/>
      <c r="E18" s="44"/>
      <c r="F18" s="44"/>
      <c r="G18" s="44"/>
      <c r="H18" s="45"/>
      <c r="I18" s="45"/>
      <c r="J18" s="44"/>
      <c r="K18" s="98"/>
      <c r="L18" s="44"/>
      <c r="M18" s="46"/>
    </row>
    <row r="19" spans="1:13" ht="17.399999999999999" x14ac:dyDescent="0.3">
      <c r="A19" s="205"/>
      <c r="B19" s="41">
        <f t="shared" si="0"/>
        <v>2</v>
      </c>
      <c r="C19" s="42">
        <f t="shared" si="1"/>
        <v>45761</v>
      </c>
      <c r="D19" s="53"/>
      <c r="E19" s="48"/>
      <c r="F19" s="44"/>
      <c r="G19" s="44">
        <v>0.54166666666666663</v>
      </c>
      <c r="H19" s="45">
        <v>0.54166666666666663</v>
      </c>
      <c r="I19" s="45"/>
      <c r="J19" s="44"/>
      <c r="K19" s="98">
        <v>0.54166666666666663</v>
      </c>
      <c r="L19" s="44">
        <v>0.54166666666666663</v>
      </c>
      <c r="M19" s="46">
        <v>0.54166666666666663</v>
      </c>
    </row>
    <row r="20" spans="1:13" ht="17.399999999999999" x14ac:dyDescent="0.3">
      <c r="A20" s="205"/>
      <c r="B20" s="41">
        <f t="shared" si="0"/>
        <v>2</v>
      </c>
      <c r="C20" s="42">
        <f t="shared" si="1"/>
        <v>45768</v>
      </c>
      <c r="D20" s="53"/>
      <c r="E20" s="48"/>
      <c r="F20" s="44"/>
      <c r="G20" s="48"/>
      <c r="H20" s="44"/>
      <c r="I20" s="44"/>
      <c r="J20" s="44"/>
      <c r="K20" s="98"/>
      <c r="L20" s="44"/>
      <c r="M20" s="46"/>
    </row>
    <row r="21" spans="1:13" ht="17.399999999999999" x14ac:dyDescent="0.3">
      <c r="A21" s="205">
        <f>C22</f>
        <v>45782</v>
      </c>
      <c r="B21" s="33">
        <f t="shared" si="0"/>
        <v>2</v>
      </c>
      <c r="C21" s="34">
        <f t="shared" si="1"/>
        <v>45775</v>
      </c>
      <c r="D21" s="35">
        <v>0.5625</v>
      </c>
      <c r="E21" s="35">
        <v>0.5625</v>
      </c>
      <c r="F21" s="35"/>
      <c r="G21" s="35"/>
      <c r="H21" s="54"/>
      <c r="I21" s="54"/>
      <c r="J21" s="54"/>
      <c r="K21" s="102"/>
      <c r="L21" s="54"/>
      <c r="M21" s="56"/>
    </row>
    <row r="22" spans="1:13" ht="17.399999999999999" x14ac:dyDescent="0.3">
      <c r="A22" s="205"/>
      <c r="B22" s="41">
        <f t="shared" si="0"/>
        <v>2</v>
      </c>
      <c r="C22" s="42">
        <f t="shared" si="1"/>
        <v>45782</v>
      </c>
      <c r="D22" s="48"/>
      <c r="E22" s="44"/>
      <c r="F22" s="44">
        <v>0.58333333333333337</v>
      </c>
      <c r="G22" s="44"/>
      <c r="H22" s="45"/>
      <c r="I22" s="45">
        <v>0.54166666666666663</v>
      </c>
      <c r="J22" s="44">
        <v>0.54166666666666663</v>
      </c>
      <c r="K22" s="98"/>
      <c r="L22" s="44"/>
      <c r="M22" s="46"/>
    </row>
    <row r="23" spans="1:13" ht="17.399999999999999" x14ac:dyDescent="0.3">
      <c r="A23" s="205"/>
      <c r="B23" s="41">
        <f t="shared" si="0"/>
        <v>2</v>
      </c>
      <c r="C23" s="42">
        <f t="shared" si="1"/>
        <v>45789</v>
      </c>
      <c r="D23" s="44"/>
      <c r="E23" s="44"/>
      <c r="F23" s="44"/>
      <c r="G23" s="44"/>
      <c r="H23" s="44"/>
      <c r="I23" s="45"/>
      <c r="J23" s="45"/>
      <c r="K23" s="103"/>
      <c r="L23" s="45"/>
      <c r="M23" s="57"/>
    </row>
    <row r="24" spans="1:13" ht="17.399999999999999" x14ac:dyDescent="0.3">
      <c r="A24" s="205"/>
      <c r="B24" s="41">
        <f t="shared" si="0"/>
        <v>2</v>
      </c>
      <c r="C24" s="42">
        <f t="shared" si="1"/>
        <v>45796</v>
      </c>
      <c r="D24" s="58"/>
      <c r="E24" s="59"/>
      <c r="F24" s="59"/>
      <c r="G24" s="44">
        <v>0.54166666666666663</v>
      </c>
      <c r="H24" s="45">
        <v>0.54166666666666663</v>
      </c>
      <c r="I24" s="45"/>
      <c r="J24" s="44"/>
      <c r="K24" s="98">
        <v>0.54166666666666663</v>
      </c>
      <c r="L24" s="44">
        <v>0.54166666666666663</v>
      </c>
      <c r="M24" s="46">
        <v>0.54166666666666663</v>
      </c>
    </row>
    <row r="25" spans="1:13" ht="17.399999999999999" x14ac:dyDescent="0.3">
      <c r="A25" s="205">
        <f>C26</f>
        <v>45810</v>
      </c>
      <c r="B25" s="33">
        <f t="shared" si="0"/>
        <v>2</v>
      </c>
      <c r="C25" s="34">
        <f t="shared" si="1"/>
        <v>45803</v>
      </c>
      <c r="D25" s="35">
        <v>0.5625</v>
      </c>
      <c r="E25" s="35">
        <v>0.5625</v>
      </c>
      <c r="F25" s="35">
        <v>0.58333333333333337</v>
      </c>
      <c r="G25" s="35"/>
      <c r="H25" s="54"/>
      <c r="I25" s="35">
        <v>0.54166666666666663</v>
      </c>
      <c r="J25" s="35">
        <v>0.54166666666666663</v>
      </c>
      <c r="K25" s="102"/>
      <c r="L25" s="54"/>
      <c r="M25" s="56"/>
    </row>
    <row r="26" spans="1:13" ht="17.399999999999999" x14ac:dyDescent="0.3">
      <c r="A26" s="205"/>
      <c r="B26" s="41">
        <f t="shared" si="0"/>
        <v>2</v>
      </c>
      <c r="C26" s="42">
        <f t="shared" si="1"/>
        <v>45810</v>
      </c>
      <c r="D26" s="44"/>
      <c r="E26" s="44"/>
      <c r="F26" s="44"/>
      <c r="G26" s="44"/>
      <c r="H26" s="45"/>
      <c r="I26" s="45"/>
      <c r="J26" s="48"/>
      <c r="K26" s="99"/>
      <c r="L26" s="48"/>
      <c r="M26" s="49"/>
    </row>
    <row r="27" spans="1:13" ht="17.399999999999999" x14ac:dyDescent="0.3">
      <c r="A27" s="205"/>
      <c r="B27" s="41">
        <f t="shared" si="0"/>
        <v>2</v>
      </c>
      <c r="C27" s="42">
        <f t="shared" si="1"/>
        <v>45817</v>
      </c>
      <c r="D27" s="44"/>
      <c r="E27" s="44"/>
      <c r="F27" s="44"/>
      <c r="G27" s="44">
        <v>0.54166666666666663</v>
      </c>
      <c r="H27" s="45">
        <v>0.54166666666666663</v>
      </c>
      <c r="I27" s="45"/>
      <c r="J27" s="44"/>
      <c r="K27" s="98">
        <v>0.54166666666666663</v>
      </c>
      <c r="L27" s="44">
        <v>0.54166666666666663</v>
      </c>
      <c r="M27" s="46">
        <v>0.54166666666666663</v>
      </c>
    </row>
    <row r="28" spans="1:13" ht="17.399999999999999" x14ac:dyDescent="0.3">
      <c r="A28" s="205"/>
      <c r="B28" s="41">
        <f t="shared" ref="B28:B42" si="2">WEEKDAY(C28)</f>
        <v>2</v>
      </c>
      <c r="C28" s="42">
        <f>C27+7</f>
        <v>45824</v>
      </c>
      <c r="D28" s="44"/>
      <c r="E28" s="44"/>
      <c r="F28" s="44"/>
      <c r="G28" s="44"/>
      <c r="H28" s="45"/>
      <c r="I28" s="45"/>
      <c r="J28" s="44"/>
      <c r="K28" s="98"/>
      <c r="L28" s="44"/>
      <c r="M28" s="46"/>
    </row>
    <row r="29" spans="1:13" ht="17.399999999999999" x14ac:dyDescent="0.3">
      <c r="A29" s="205"/>
      <c r="B29" s="41">
        <f t="shared" si="2"/>
        <v>2</v>
      </c>
      <c r="C29" s="42">
        <f t="shared" ref="C29:C42" si="3">C28+7</f>
        <v>45831</v>
      </c>
      <c r="D29" s="44"/>
      <c r="E29" s="44"/>
      <c r="F29" s="44"/>
      <c r="G29" s="44"/>
      <c r="H29" s="45"/>
      <c r="I29" s="45"/>
      <c r="J29" s="44"/>
      <c r="K29" s="98"/>
      <c r="L29" s="44"/>
      <c r="M29" s="46"/>
    </row>
    <row r="30" spans="1:13" ht="17.399999999999999" x14ac:dyDescent="0.3">
      <c r="A30" s="211">
        <f>C31</f>
        <v>45845</v>
      </c>
      <c r="B30" s="33">
        <f t="shared" si="2"/>
        <v>2</v>
      </c>
      <c r="C30" s="34">
        <f t="shared" si="3"/>
        <v>45838</v>
      </c>
      <c r="D30" s="35">
        <v>0.5625</v>
      </c>
      <c r="E30" s="35">
        <v>0.5625</v>
      </c>
      <c r="F30" s="35"/>
      <c r="G30" s="35"/>
      <c r="H30" s="35"/>
      <c r="I30" s="35"/>
      <c r="J30" s="35"/>
      <c r="K30" s="101"/>
      <c r="L30" s="35"/>
      <c r="M30" s="55"/>
    </row>
    <row r="31" spans="1:13" ht="17.399999999999999" x14ac:dyDescent="0.3">
      <c r="A31" s="211"/>
      <c r="B31" s="41">
        <f t="shared" si="2"/>
        <v>2</v>
      </c>
      <c r="C31" s="42">
        <f t="shared" si="3"/>
        <v>45845</v>
      </c>
      <c r="D31" s="44"/>
      <c r="E31" s="44"/>
      <c r="F31" s="44">
        <v>0.58333333333333337</v>
      </c>
      <c r="G31" s="44"/>
      <c r="H31" s="45"/>
      <c r="I31" s="45">
        <v>0.54166666666666663</v>
      </c>
      <c r="J31" s="44">
        <v>0.54166666666666663</v>
      </c>
      <c r="K31" s="98"/>
      <c r="L31" s="44"/>
      <c r="M31" s="46"/>
    </row>
    <row r="32" spans="1:13" ht="17.399999999999999" x14ac:dyDescent="0.3">
      <c r="A32" s="211"/>
      <c r="B32" s="41">
        <f t="shared" si="2"/>
        <v>2</v>
      </c>
      <c r="C32" s="42">
        <f t="shared" si="3"/>
        <v>45852</v>
      </c>
      <c r="D32" s="44"/>
      <c r="E32" s="44"/>
      <c r="F32" s="44"/>
      <c r="G32" s="44"/>
      <c r="H32" s="45"/>
      <c r="I32" s="45"/>
      <c r="J32" s="44"/>
      <c r="K32" s="98"/>
      <c r="L32" s="44"/>
      <c r="M32" s="46"/>
    </row>
    <row r="33" spans="1:13" ht="17.399999999999999" x14ac:dyDescent="0.3">
      <c r="A33" s="211"/>
      <c r="B33" s="41">
        <f t="shared" si="2"/>
        <v>2</v>
      </c>
      <c r="C33" s="42">
        <f t="shared" si="3"/>
        <v>45859</v>
      </c>
      <c r="D33" s="44"/>
      <c r="E33" s="44"/>
      <c r="F33" s="44"/>
      <c r="G33" s="44">
        <v>0.54166666666666663</v>
      </c>
      <c r="H33" s="45">
        <v>0.54166666666666663</v>
      </c>
      <c r="I33" s="45"/>
      <c r="J33" s="44"/>
      <c r="K33" s="98">
        <v>0.54166666666666663</v>
      </c>
      <c r="L33" s="44">
        <v>0.54166666666666663</v>
      </c>
      <c r="M33" s="46">
        <v>0.54166666666666663</v>
      </c>
    </row>
    <row r="34" spans="1:13" ht="17.399999999999999" x14ac:dyDescent="0.3">
      <c r="A34" s="205">
        <f>C35</f>
        <v>45873</v>
      </c>
      <c r="B34" s="33">
        <f t="shared" si="2"/>
        <v>2</v>
      </c>
      <c r="C34" s="63">
        <f t="shared" si="3"/>
        <v>45866</v>
      </c>
      <c r="D34" s="35">
        <v>0.5625</v>
      </c>
      <c r="E34" s="35">
        <v>0.5625</v>
      </c>
      <c r="F34" s="35"/>
      <c r="G34" s="35"/>
      <c r="H34" s="51"/>
      <c r="I34" s="51"/>
      <c r="J34" s="35"/>
      <c r="K34" s="101"/>
      <c r="L34" s="35"/>
      <c r="M34" s="55"/>
    </row>
    <row r="35" spans="1:13" ht="17.399999999999999" x14ac:dyDescent="0.3">
      <c r="A35" s="205"/>
      <c r="B35" s="41">
        <f t="shared" si="2"/>
        <v>2</v>
      </c>
      <c r="C35" s="42">
        <f t="shared" si="3"/>
        <v>45873</v>
      </c>
      <c r="D35" s="44"/>
      <c r="E35" s="44"/>
      <c r="F35" s="44">
        <v>0.58333333333333337</v>
      </c>
      <c r="G35" s="44"/>
      <c r="H35" s="45"/>
      <c r="I35" s="45">
        <v>0.54166666666666663</v>
      </c>
      <c r="J35" s="44">
        <v>0.54166666666666663</v>
      </c>
      <c r="K35" s="98"/>
      <c r="L35" s="44"/>
      <c r="M35" s="46"/>
    </row>
    <row r="36" spans="1:13" ht="17.399999999999999" x14ac:dyDescent="0.3">
      <c r="A36" s="205"/>
      <c r="B36" s="41">
        <f t="shared" si="2"/>
        <v>2</v>
      </c>
      <c r="C36" s="42">
        <f t="shared" si="3"/>
        <v>45880</v>
      </c>
      <c r="D36" s="44"/>
      <c r="E36" s="44"/>
      <c r="F36" s="44"/>
      <c r="G36" s="44"/>
      <c r="H36" s="45"/>
      <c r="I36" s="45"/>
      <c r="J36" s="44"/>
      <c r="K36" s="98"/>
      <c r="L36" s="44"/>
      <c r="M36" s="46"/>
    </row>
    <row r="37" spans="1:13" ht="17.399999999999999" x14ac:dyDescent="0.3">
      <c r="A37" s="205"/>
      <c r="B37" s="41">
        <f t="shared" si="2"/>
        <v>2</v>
      </c>
      <c r="C37" s="42">
        <f t="shared" si="3"/>
        <v>45887</v>
      </c>
      <c r="D37" s="44"/>
      <c r="E37" s="44"/>
      <c r="F37" s="44"/>
      <c r="G37" s="44">
        <v>0.54166666666666663</v>
      </c>
      <c r="H37" s="45">
        <v>0.54166666666666663</v>
      </c>
      <c r="I37" s="45"/>
      <c r="J37" s="44"/>
      <c r="K37" s="98">
        <v>0.54166666666666663</v>
      </c>
      <c r="L37" s="44">
        <v>0.54166666666666663</v>
      </c>
      <c r="M37" s="46">
        <v>0.54166666666666663</v>
      </c>
    </row>
    <row r="38" spans="1:13" ht="17.399999999999999" x14ac:dyDescent="0.3">
      <c r="A38" s="205"/>
      <c r="B38" s="41">
        <f t="shared" si="2"/>
        <v>2</v>
      </c>
      <c r="C38" s="42">
        <f t="shared" si="3"/>
        <v>45894</v>
      </c>
      <c r="D38" s="44"/>
      <c r="E38" s="44"/>
      <c r="F38" s="44"/>
      <c r="G38" s="44"/>
      <c r="H38" s="45"/>
      <c r="I38" s="45"/>
      <c r="J38" s="44"/>
      <c r="K38" s="98"/>
      <c r="L38" s="44"/>
      <c r="M38" s="46"/>
    </row>
    <row r="39" spans="1:13" ht="17.399999999999999" x14ac:dyDescent="0.3">
      <c r="A39" s="205">
        <f>C40</f>
        <v>45908</v>
      </c>
      <c r="B39" s="33">
        <f t="shared" si="2"/>
        <v>2</v>
      </c>
      <c r="C39" s="34">
        <f t="shared" si="3"/>
        <v>45901</v>
      </c>
      <c r="D39" s="35">
        <v>0.5625</v>
      </c>
      <c r="E39" s="35">
        <v>0.5625</v>
      </c>
      <c r="F39" s="35"/>
      <c r="G39" s="35"/>
      <c r="H39" s="35"/>
      <c r="I39" s="35"/>
      <c r="J39" s="35"/>
      <c r="K39" s="101"/>
      <c r="L39" s="35"/>
      <c r="M39" s="55"/>
    </row>
    <row r="40" spans="1:13" ht="17.399999999999999" x14ac:dyDescent="0.3">
      <c r="A40" s="205"/>
      <c r="B40" s="41">
        <f t="shared" si="2"/>
        <v>2</v>
      </c>
      <c r="C40" s="42">
        <f t="shared" si="3"/>
        <v>45908</v>
      </c>
      <c r="D40" s="44"/>
      <c r="E40" s="44"/>
      <c r="F40" s="44">
        <v>0.58333333333333337</v>
      </c>
      <c r="G40" s="44"/>
      <c r="H40" s="45"/>
      <c r="I40" s="45">
        <v>0.54166666666666663</v>
      </c>
      <c r="J40" s="44">
        <v>0.54166666666666663</v>
      </c>
      <c r="K40" s="98"/>
      <c r="L40" s="44"/>
      <c r="M40" s="46"/>
    </row>
    <row r="41" spans="1:13" ht="17.399999999999999" x14ac:dyDescent="0.3">
      <c r="A41" s="205"/>
      <c r="B41" s="41">
        <f t="shared" si="2"/>
        <v>2</v>
      </c>
      <c r="C41" s="42">
        <f t="shared" si="3"/>
        <v>45915</v>
      </c>
      <c r="D41" s="44"/>
      <c r="E41" s="44"/>
      <c r="F41" s="44"/>
      <c r="G41" s="44"/>
      <c r="H41" s="44"/>
      <c r="I41" s="45"/>
      <c r="J41" s="48"/>
      <c r="K41" s="99"/>
      <c r="L41" s="48"/>
      <c r="M41" s="49"/>
    </row>
    <row r="42" spans="1:13" ht="17.399999999999999" x14ac:dyDescent="0.3">
      <c r="A42" s="205"/>
      <c r="B42" s="41">
        <f t="shared" si="2"/>
        <v>2</v>
      </c>
      <c r="C42" s="42">
        <f t="shared" si="3"/>
        <v>45922</v>
      </c>
      <c r="D42" s="44"/>
      <c r="E42" s="44"/>
      <c r="F42" s="44"/>
      <c r="G42" s="44">
        <v>0.54166666666666663</v>
      </c>
      <c r="H42" s="45">
        <v>0.54166666666666663</v>
      </c>
      <c r="I42" s="45"/>
      <c r="J42" s="44"/>
      <c r="K42" s="98">
        <v>0.54166666666666663</v>
      </c>
      <c r="L42" s="44">
        <v>0.54166666666666663</v>
      </c>
      <c r="M42" s="46">
        <v>0.54166666666666663</v>
      </c>
    </row>
    <row r="43" spans="1:13" ht="18" customHeight="1" x14ac:dyDescent="0.3">
      <c r="A43" s="207" t="s">
        <v>59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</row>
    <row r="44" spans="1:13" ht="17.399999999999999" x14ac:dyDescent="0.3">
      <c r="A44" s="205">
        <f>C46</f>
        <v>45978</v>
      </c>
      <c r="B44" s="65">
        <f>WEEKDAY(C44)</f>
        <v>2</v>
      </c>
      <c r="C44" s="34">
        <f>C41+49</f>
        <v>45964</v>
      </c>
      <c r="D44" s="35">
        <v>0.5625</v>
      </c>
      <c r="E44" s="35">
        <v>0.5625</v>
      </c>
      <c r="F44" s="35"/>
      <c r="G44" s="66"/>
      <c r="H44" s="66"/>
      <c r="I44" s="66"/>
      <c r="J44" s="66"/>
      <c r="K44" s="104"/>
      <c r="L44" s="66"/>
      <c r="M44" s="67"/>
    </row>
    <row r="45" spans="1:13" ht="17.399999999999999" x14ac:dyDescent="0.3">
      <c r="A45" s="205"/>
      <c r="B45" s="68">
        <f>WEEKDAY(C45)</f>
        <v>2</v>
      </c>
      <c r="C45" s="42">
        <f>C44+7</f>
        <v>45971</v>
      </c>
      <c r="D45" s="44"/>
      <c r="E45" s="44"/>
      <c r="F45" s="44">
        <v>0.58333333333333337</v>
      </c>
      <c r="G45" s="44"/>
      <c r="H45" s="45"/>
      <c r="I45" s="45">
        <v>0.54166666666666663</v>
      </c>
      <c r="J45" s="44">
        <v>0.54166666666666663</v>
      </c>
      <c r="K45" s="98"/>
      <c r="L45" s="44"/>
      <c r="M45" s="46"/>
    </row>
    <row r="46" spans="1:13" ht="17.399999999999999" x14ac:dyDescent="0.3">
      <c r="A46" s="205"/>
      <c r="B46" s="68">
        <f>WEEKDAY(C46)</f>
        <v>2</v>
      </c>
      <c r="C46" s="42">
        <f>C45+7</f>
        <v>45978</v>
      </c>
      <c r="D46" s="69"/>
      <c r="E46" s="70"/>
      <c r="F46" s="70"/>
      <c r="G46" s="69"/>
      <c r="H46" s="70"/>
      <c r="I46" s="70"/>
      <c r="J46" s="69"/>
      <c r="K46" s="105"/>
      <c r="L46" s="69"/>
      <c r="M46" s="71"/>
    </row>
    <row r="47" spans="1:13" ht="17.399999999999999" x14ac:dyDescent="0.3">
      <c r="A47" s="205"/>
      <c r="B47" s="73">
        <f>WEEKDAY(C47)</f>
        <v>2</v>
      </c>
      <c r="C47" s="74">
        <f>C46+7</f>
        <v>45985</v>
      </c>
      <c r="D47" s="69"/>
      <c r="E47" s="69"/>
      <c r="F47" s="69"/>
      <c r="G47" s="44">
        <v>0.54166666666666663</v>
      </c>
      <c r="H47" s="45">
        <v>0.54166666666666663</v>
      </c>
      <c r="I47" s="45"/>
      <c r="J47" s="44"/>
      <c r="K47" s="98">
        <v>0.54166666666666663</v>
      </c>
      <c r="L47" s="44">
        <v>0.54166666666666663</v>
      </c>
      <c r="M47" s="46">
        <v>0.54166666666666663</v>
      </c>
    </row>
    <row r="48" spans="1:13" ht="17.399999999999999" x14ac:dyDescent="0.3">
      <c r="A48" s="217">
        <f>C49</f>
        <v>45999</v>
      </c>
      <c r="B48" s="33">
        <f>WEEKDAY(C48)</f>
        <v>2</v>
      </c>
      <c r="C48" s="77">
        <f>C47+7</f>
        <v>45992</v>
      </c>
      <c r="D48" s="78">
        <v>0.5625</v>
      </c>
      <c r="E48" s="78">
        <v>0.5625</v>
      </c>
      <c r="F48" s="78"/>
      <c r="G48" s="79"/>
      <c r="H48" s="79"/>
      <c r="I48" s="79"/>
      <c r="J48" s="79"/>
      <c r="K48" s="106"/>
      <c r="L48" s="79"/>
      <c r="M48" s="80"/>
    </row>
    <row r="49" spans="1:13" ht="17.399999999999999" x14ac:dyDescent="0.3">
      <c r="A49" s="217"/>
      <c r="B49" s="81" t="s">
        <v>43</v>
      </c>
      <c r="C49" s="82">
        <f>C48+7</f>
        <v>45999</v>
      </c>
      <c r="D49" s="83"/>
      <c r="E49" s="83"/>
      <c r="F49" s="84">
        <v>0.58333333333333337</v>
      </c>
      <c r="G49" s="84"/>
      <c r="H49" s="107"/>
      <c r="I49" s="107">
        <v>0.54166666666666663</v>
      </c>
      <c r="J49" s="84">
        <v>0.54166666666666663</v>
      </c>
      <c r="K49" s="108"/>
      <c r="L49" s="84"/>
      <c r="M49" s="85"/>
    </row>
    <row r="50" spans="1:13" ht="17.399999999999999" x14ac:dyDescent="0.3">
      <c r="B50" s="86"/>
      <c r="C50" s="28"/>
      <c r="D50" s="87"/>
      <c r="E50" s="87"/>
      <c r="F50" s="87"/>
      <c r="H50" s="87"/>
      <c r="I50" s="87"/>
      <c r="J50" s="87"/>
    </row>
    <row r="51" spans="1:13" ht="20.399999999999999" x14ac:dyDescent="0.35">
      <c r="A51" s="88" t="s">
        <v>57</v>
      </c>
      <c r="B51" s="88"/>
      <c r="C51" s="89"/>
      <c r="D51" s="90"/>
      <c r="E51" s="90"/>
      <c r="F51" s="90"/>
      <c r="G51" s="88" t="s">
        <v>44</v>
      </c>
      <c r="H51" s="90"/>
      <c r="I51" s="90"/>
      <c r="J51" s="88"/>
    </row>
  </sheetData>
  <sheetProtection selectLockedCells="1" selectUnlockedCells="1"/>
  <mergeCells count="14">
    <mergeCell ref="A17:A20"/>
    <mergeCell ref="A39:A42"/>
    <mergeCell ref="A43:M43"/>
    <mergeCell ref="A44:A47"/>
    <mergeCell ref="A48:A49"/>
    <mergeCell ref="A21:A24"/>
    <mergeCell ref="A25:A29"/>
    <mergeCell ref="A30:A33"/>
    <mergeCell ref="A34:A38"/>
    <mergeCell ref="A1:L1"/>
    <mergeCell ref="A3:C3"/>
    <mergeCell ref="A4:A7"/>
    <mergeCell ref="A8:A11"/>
    <mergeCell ref="A12:A16"/>
  </mergeCells>
  <pageMargins left="0.78749999999999998" right="0.31527777777777777" top="0.78749999999999998" bottom="0.19652777777777777" header="0.51180555555555551" footer="0.51180555555555551"/>
  <pageSetup paperSize="9" scale="53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98"/>
  <sheetViews>
    <sheetView workbookViewId="0">
      <selection activeCell="F5" sqref="F5"/>
    </sheetView>
  </sheetViews>
  <sheetFormatPr baseColWidth="10" defaultRowHeight="14.4" x14ac:dyDescent="0.3"/>
  <cols>
    <col min="1" max="1" width="17.33203125" customWidth="1"/>
    <col min="2" max="2" width="8.44140625" customWidth="1"/>
    <col min="3" max="3" width="9.6640625" customWidth="1"/>
    <col min="4" max="14" width="21.109375" customWidth="1"/>
  </cols>
  <sheetData>
    <row r="1" spans="1:14" ht="45" customHeight="1" x14ac:dyDescent="0.3">
      <c r="A1" s="203" t="s">
        <v>67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4" ht="17.399999999999999" x14ac:dyDescent="0.3">
      <c r="A2" s="27"/>
      <c r="B2" s="27"/>
      <c r="C2" s="28"/>
      <c r="D2" s="27"/>
      <c r="E2" s="27"/>
      <c r="F2" s="27"/>
      <c r="G2" s="27"/>
      <c r="H2" s="27"/>
      <c r="I2" s="27"/>
      <c r="J2" s="27"/>
      <c r="K2" s="27"/>
      <c r="L2" s="27"/>
      <c r="M2" s="87"/>
    </row>
    <row r="3" spans="1:14" ht="75.75" customHeight="1" x14ac:dyDescent="0.3">
      <c r="A3" s="204" t="s">
        <v>5</v>
      </c>
      <c r="B3" s="204"/>
      <c r="C3" s="204"/>
      <c r="D3" s="9" t="s">
        <v>46</v>
      </c>
      <c r="E3" s="9" t="s">
        <v>47</v>
      </c>
      <c r="F3" s="9" t="s">
        <v>48</v>
      </c>
      <c r="G3" s="109" t="s">
        <v>49</v>
      </c>
      <c r="H3" s="9" t="s">
        <v>50</v>
      </c>
      <c r="I3" s="9" t="s">
        <v>33</v>
      </c>
      <c r="J3" s="9" t="s">
        <v>51</v>
      </c>
      <c r="K3" s="9" t="s">
        <v>52</v>
      </c>
      <c r="L3" s="9" t="s">
        <v>53</v>
      </c>
      <c r="M3" s="9" t="s">
        <v>54</v>
      </c>
      <c r="N3" s="30" t="s">
        <v>55</v>
      </c>
    </row>
    <row r="4" spans="1:14" ht="18" x14ac:dyDescent="0.3">
      <c r="A4" s="205">
        <f>MONTH(C9)</f>
        <v>1</v>
      </c>
      <c r="B4" s="33">
        <f t="shared" ref="B4:B51" si="0">WEEKDAY(C4)</f>
        <v>2</v>
      </c>
      <c r="C4" s="63">
        <f>Alle!A374</f>
        <v>45656</v>
      </c>
      <c r="D4" s="110"/>
      <c r="E4" s="110"/>
      <c r="F4" s="110"/>
      <c r="G4" s="111"/>
      <c r="H4" s="110"/>
      <c r="I4" s="110"/>
      <c r="J4" s="110"/>
      <c r="K4" s="112"/>
      <c r="L4" s="110"/>
      <c r="M4" s="110"/>
      <c r="N4" s="113"/>
    </row>
    <row r="5" spans="1:14" ht="18" x14ac:dyDescent="0.3">
      <c r="A5" s="205"/>
      <c r="B5" s="73">
        <f t="shared" si="0"/>
        <v>4</v>
      </c>
      <c r="C5" s="42">
        <f>C4+2</f>
        <v>45658</v>
      </c>
      <c r="D5" s="114"/>
      <c r="E5" s="114"/>
      <c r="F5" s="114"/>
      <c r="G5" s="115"/>
      <c r="H5" s="114"/>
      <c r="I5" s="114"/>
      <c r="J5" s="114"/>
      <c r="K5" s="116"/>
      <c r="L5" s="114"/>
      <c r="M5" s="114"/>
      <c r="N5" s="117"/>
    </row>
    <row r="6" spans="1:14" ht="18" x14ac:dyDescent="0.3">
      <c r="A6" s="205"/>
      <c r="B6" s="73">
        <f t="shared" si="0"/>
        <v>2</v>
      </c>
      <c r="C6" s="42">
        <f t="shared" ref="C6:C51" si="1">C4+7</f>
        <v>45663</v>
      </c>
      <c r="D6" s="114"/>
      <c r="E6" s="114"/>
      <c r="F6" s="114"/>
      <c r="G6" s="115"/>
      <c r="H6" s="114"/>
      <c r="I6" s="114"/>
      <c r="J6" s="114"/>
      <c r="K6" s="116"/>
      <c r="L6" s="114"/>
      <c r="M6" s="114"/>
      <c r="N6" s="117"/>
    </row>
    <row r="7" spans="1:14" ht="18" x14ac:dyDescent="0.3">
      <c r="A7" s="205"/>
      <c r="B7" s="73">
        <f t="shared" si="0"/>
        <v>4</v>
      </c>
      <c r="C7" s="42">
        <f t="shared" si="1"/>
        <v>45665</v>
      </c>
      <c r="D7" s="114"/>
      <c r="E7" s="114"/>
      <c r="F7" s="114"/>
      <c r="G7" s="115"/>
      <c r="H7" s="114"/>
      <c r="I7" s="114"/>
      <c r="J7" s="114"/>
      <c r="K7" s="116"/>
      <c r="L7" s="114"/>
      <c r="M7" s="114"/>
      <c r="N7" s="117"/>
    </row>
    <row r="8" spans="1:14" ht="17.399999999999999" x14ac:dyDescent="0.3">
      <c r="A8" s="205"/>
      <c r="B8" s="73">
        <f t="shared" si="0"/>
        <v>2</v>
      </c>
      <c r="C8" s="42">
        <f t="shared" si="1"/>
        <v>45670</v>
      </c>
      <c r="D8" s="69">
        <v>0.47916666666666669</v>
      </c>
      <c r="E8" s="69"/>
      <c r="F8" s="69"/>
      <c r="G8" s="69">
        <v>0.54166666666666663</v>
      </c>
      <c r="H8" s="69"/>
      <c r="I8" s="69">
        <v>0.47916666666666669</v>
      </c>
      <c r="J8" s="69"/>
      <c r="K8" s="69">
        <v>0.58333333333333337</v>
      </c>
      <c r="L8" s="69">
        <v>0.625</v>
      </c>
      <c r="M8" s="69"/>
      <c r="N8" s="71"/>
    </row>
    <row r="9" spans="1:14" ht="17.399999999999999" x14ac:dyDescent="0.3">
      <c r="A9" s="205"/>
      <c r="B9" s="41">
        <f t="shared" si="0"/>
        <v>4</v>
      </c>
      <c r="C9" s="42">
        <f t="shared" si="1"/>
        <v>45672</v>
      </c>
      <c r="D9" s="43"/>
      <c r="E9" s="43"/>
      <c r="F9" s="43"/>
      <c r="G9" s="44"/>
      <c r="H9" s="45"/>
      <c r="I9" s="45"/>
      <c r="J9" s="44">
        <v>0.76041666666666663</v>
      </c>
      <c r="K9" s="98"/>
      <c r="L9" s="44"/>
      <c r="M9" s="44">
        <v>0.76041666666666663</v>
      </c>
      <c r="N9" s="46">
        <v>0.76041666666666663</v>
      </c>
    </row>
    <row r="10" spans="1:14" ht="17.399999999999999" x14ac:dyDescent="0.3">
      <c r="A10" s="205"/>
      <c r="B10" s="41">
        <f t="shared" si="0"/>
        <v>2</v>
      </c>
      <c r="C10" s="42">
        <f t="shared" si="1"/>
        <v>45677</v>
      </c>
      <c r="D10" s="44"/>
      <c r="E10" s="69">
        <v>0.54166666666666663</v>
      </c>
      <c r="F10" s="44">
        <v>0.54166666666666663</v>
      </c>
      <c r="G10" s="44"/>
      <c r="H10" s="45">
        <v>0.54166666666666663</v>
      </c>
      <c r="I10" s="45"/>
      <c r="J10" s="48"/>
      <c r="K10" s="99"/>
      <c r="L10" s="48"/>
      <c r="M10" s="48"/>
      <c r="N10" s="49"/>
    </row>
    <row r="11" spans="1:14" ht="17.399999999999999" x14ac:dyDescent="0.3">
      <c r="A11" s="205"/>
      <c r="B11" s="41">
        <f t="shared" si="0"/>
        <v>4</v>
      </c>
      <c r="C11" s="42">
        <f t="shared" si="1"/>
        <v>45679</v>
      </c>
      <c r="D11" s="44"/>
      <c r="E11" s="48"/>
      <c r="F11" s="44"/>
      <c r="G11" s="44"/>
      <c r="H11" s="45"/>
      <c r="I11" s="45"/>
      <c r="J11" s="44"/>
      <c r="K11" s="98"/>
      <c r="L11" s="44"/>
      <c r="M11" s="44"/>
      <c r="N11" s="46"/>
    </row>
    <row r="12" spans="1:14" ht="18" x14ac:dyDescent="0.3">
      <c r="A12" s="205">
        <f>C18</f>
        <v>45705</v>
      </c>
      <c r="B12" s="33">
        <f t="shared" si="0"/>
        <v>2</v>
      </c>
      <c r="C12" s="63">
        <f t="shared" si="1"/>
        <v>45684</v>
      </c>
      <c r="D12" s="110"/>
      <c r="E12" s="110"/>
      <c r="F12" s="110"/>
      <c r="G12" s="111"/>
      <c r="H12" s="110"/>
      <c r="I12" s="110"/>
      <c r="J12" s="110"/>
      <c r="K12" s="112"/>
      <c r="L12" s="110"/>
      <c r="M12" s="110"/>
      <c r="N12" s="113"/>
    </row>
    <row r="13" spans="1:14" ht="17.399999999999999" x14ac:dyDescent="0.3">
      <c r="A13" s="205"/>
      <c r="B13" s="41">
        <f t="shared" si="0"/>
        <v>4</v>
      </c>
      <c r="C13" s="42">
        <f t="shared" si="1"/>
        <v>45686</v>
      </c>
      <c r="D13" s="44"/>
      <c r="E13" s="48"/>
      <c r="F13" s="44"/>
      <c r="G13" s="44"/>
      <c r="H13" s="45"/>
      <c r="I13" s="45"/>
      <c r="J13" s="44"/>
      <c r="K13" s="98"/>
      <c r="L13" s="44"/>
      <c r="M13" s="44"/>
      <c r="N13" s="46"/>
    </row>
    <row r="14" spans="1:14" ht="17.399999999999999" x14ac:dyDescent="0.3">
      <c r="A14" s="205"/>
      <c r="B14" s="41">
        <f t="shared" si="0"/>
        <v>2</v>
      </c>
      <c r="C14" s="42">
        <f t="shared" si="1"/>
        <v>45691</v>
      </c>
      <c r="D14" s="44"/>
      <c r="E14" s="48"/>
      <c r="F14" s="44"/>
      <c r="G14" s="44"/>
      <c r="H14" s="45"/>
      <c r="I14" s="45"/>
      <c r="J14" s="44"/>
      <c r="K14" s="98"/>
      <c r="L14" s="44"/>
      <c r="M14" s="44"/>
      <c r="N14" s="46"/>
    </row>
    <row r="15" spans="1:14" ht="17.399999999999999" x14ac:dyDescent="0.3">
      <c r="A15" s="205"/>
      <c r="B15" s="41">
        <f t="shared" si="0"/>
        <v>4</v>
      </c>
      <c r="C15" s="42">
        <f t="shared" si="1"/>
        <v>45693</v>
      </c>
      <c r="D15" s="44"/>
      <c r="E15" s="48"/>
      <c r="F15" s="44"/>
      <c r="G15" s="44"/>
      <c r="H15" s="45"/>
      <c r="I15" s="45"/>
      <c r="J15" s="44"/>
      <c r="K15" s="98"/>
      <c r="L15" s="44"/>
      <c r="M15" s="44"/>
      <c r="N15" s="46"/>
    </row>
    <row r="16" spans="1:14" ht="17.399999999999999" x14ac:dyDescent="0.3">
      <c r="A16" s="205"/>
      <c r="B16" s="41">
        <f t="shared" si="0"/>
        <v>2</v>
      </c>
      <c r="C16" s="42">
        <f t="shared" si="1"/>
        <v>45698</v>
      </c>
      <c r="D16" s="69">
        <v>0.47916666666666669</v>
      </c>
      <c r="E16" s="69"/>
      <c r="F16" s="69"/>
      <c r="G16" s="69">
        <v>0.54166666666666663</v>
      </c>
      <c r="H16" s="69"/>
      <c r="I16" s="69">
        <v>0.47916666666666669</v>
      </c>
      <c r="J16" s="69"/>
      <c r="K16" s="69">
        <v>0.58333333333333337</v>
      </c>
      <c r="L16" s="69">
        <v>0.625</v>
      </c>
      <c r="M16" s="44"/>
      <c r="N16" s="46"/>
    </row>
    <row r="17" spans="1:14" ht="17.399999999999999" x14ac:dyDescent="0.3">
      <c r="A17" s="205"/>
      <c r="B17" s="41">
        <f t="shared" si="0"/>
        <v>4</v>
      </c>
      <c r="C17" s="42">
        <f t="shared" si="1"/>
        <v>45700</v>
      </c>
      <c r="D17" s="44"/>
      <c r="E17" s="48"/>
      <c r="F17" s="44"/>
      <c r="G17" s="44"/>
      <c r="H17" s="45"/>
      <c r="I17" s="45"/>
      <c r="J17" s="44">
        <v>0.76041666666666663</v>
      </c>
      <c r="K17" s="98"/>
      <c r="L17" s="44"/>
      <c r="M17" s="44">
        <v>0.76041666666666663</v>
      </c>
      <c r="N17" s="46">
        <v>0.76041666666666663</v>
      </c>
    </row>
    <row r="18" spans="1:14" ht="17.399999999999999" x14ac:dyDescent="0.3">
      <c r="A18" s="205"/>
      <c r="B18" s="41">
        <f t="shared" si="0"/>
        <v>2</v>
      </c>
      <c r="C18" s="42">
        <f t="shared" si="1"/>
        <v>45705</v>
      </c>
      <c r="D18" s="44"/>
      <c r="E18" s="69">
        <v>0.54166666666666663</v>
      </c>
      <c r="F18" s="44">
        <v>0.54166666666666663</v>
      </c>
      <c r="G18" s="44"/>
      <c r="H18" s="45">
        <v>0.54166666666666663</v>
      </c>
      <c r="I18" s="45"/>
      <c r="J18" s="44"/>
      <c r="K18" s="98"/>
      <c r="L18" s="44"/>
      <c r="M18" s="44"/>
      <c r="N18" s="46"/>
    </row>
    <row r="19" spans="1:14" ht="17.399999999999999" x14ac:dyDescent="0.3">
      <c r="A19" s="205"/>
      <c r="B19" s="41">
        <f t="shared" si="0"/>
        <v>4</v>
      </c>
      <c r="C19" s="42">
        <f t="shared" si="1"/>
        <v>45707</v>
      </c>
      <c r="D19" s="44"/>
      <c r="E19" s="48"/>
      <c r="F19" s="44"/>
      <c r="G19" s="44"/>
      <c r="H19" s="45"/>
      <c r="I19" s="45"/>
      <c r="J19" s="44"/>
      <c r="K19" s="98"/>
      <c r="L19" s="44"/>
      <c r="M19" s="44"/>
      <c r="N19" s="46"/>
    </row>
    <row r="20" spans="1:14" ht="18" x14ac:dyDescent="0.3">
      <c r="A20" s="211">
        <f>C27</f>
        <v>45735</v>
      </c>
      <c r="B20" s="33">
        <f t="shared" si="0"/>
        <v>2</v>
      </c>
      <c r="C20" s="63">
        <f t="shared" si="1"/>
        <v>45712</v>
      </c>
      <c r="D20" s="110"/>
      <c r="E20" s="110"/>
      <c r="F20" s="110"/>
      <c r="G20" s="111"/>
      <c r="H20" s="110"/>
      <c r="I20" s="110"/>
      <c r="J20" s="110"/>
      <c r="K20" s="112"/>
      <c r="L20" s="110"/>
      <c r="M20" s="110"/>
      <c r="N20" s="113"/>
    </row>
    <row r="21" spans="1:14" ht="17.399999999999999" x14ac:dyDescent="0.3">
      <c r="A21" s="211"/>
      <c r="B21" s="41">
        <f t="shared" si="0"/>
        <v>4</v>
      </c>
      <c r="C21" s="42">
        <f t="shared" si="1"/>
        <v>45714</v>
      </c>
      <c r="D21" s="44"/>
      <c r="E21" s="48"/>
      <c r="F21" s="44"/>
      <c r="G21" s="44"/>
      <c r="H21" s="45"/>
      <c r="I21" s="45"/>
      <c r="J21" s="44"/>
      <c r="K21" s="98"/>
      <c r="L21" s="44"/>
      <c r="M21" s="44"/>
      <c r="N21" s="46"/>
    </row>
    <row r="22" spans="1:14" ht="17.399999999999999" x14ac:dyDescent="0.3">
      <c r="A22" s="211"/>
      <c r="B22" s="41">
        <f t="shared" si="0"/>
        <v>2</v>
      </c>
      <c r="C22" s="42">
        <f t="shared" si="1"/>
        <v>45719</v>
      </c>
      <c r="D22" s="44"/>
      <c r="E22" s="48"/>
      <c r="F22" s="44"/>
      <c r="G22" s="44"/>
      <c r="H22" s="45"/>
      <c r="I22" s="45"/>
      <c r="J22" s="44"/>
      <c r="K22" s="98"/>
      <c r="L22" s="44"/>
      <c r="M22" s="44"/>
      <c r="N22" s="46"/>
    </row>
    <row r="23" spans="1:14" ht="17.399999999999999" x14ac:dyDescent="0.3">
      <c r="A23" s="211"/>
      <c r="B23" s="41">
        <f t="shared" si="0"/>
        <v>4</v>
      </c>
      <c r="C23" s="42">
        <f t="shared" si="1"/>
        <v>45721</v>
      </c>
      <c r="D23" s="44"/>
      <c r="E23" s="48"/>
      <c r="F23" s="44"/>
      <c r="G23" s="44"/>
      <c r="H23" s="45"/>
      <c r="I23" s="45"/>
      <c r="J23" s="44"/>
      <c r="K23" s="98"/>
      <c r="L23" s="44"/>
      <c r="M23" s="44"/>
      <c r="N23" s="46"/>
    </row>
    <row r="24" spans="1:14" ht="17.399999999999999" x14ac:dyDescent="0.3">
      <c r="A24" s="211"/>
      <c r="B24" s="41">
        <f t="shared" si="0"/>
        <v>2</v>
      </c>
      <c r="C24" s="42">
        <f t="shared" si="1"/>
        <v>45726</v>
      </c>
      <c r="D24" s="69">
        <v>0.47916666666666669</v>
      </c>
      <c r="E24" s="69"/>
      <c r="F24" s="69"/>
      <c r="G24" s="69">
        <v>0.54166666666666663</v>
      </c>
      <c r="H24" s="69"/>
      <c r="I24" s="69">
        <v>0.47916666666666669</v>
      </c>
      <c r="J24" s="69"/>
      <c r="K24" s="69">
        <v>0.58333333333333337</v>
      </c>
      <c r="L24" s="69">
        <v>0.625</v>
      </c>
      <c r="M24" s="44"/>
      <c r="N24" s="46"/>
    </row>
    <row r="25" spans="1:14" ht="17.399999999999999" x14ac:dyDescent="0.3">
      <c r="A25" s="211"/>
      <c r="B25" s="41">
        <f t="shared" si="0"/>
        <v>4</v>
      </c>
      <c r="C25" s="42">
        <f t="shared" si="1"/>
        <v>45728</v>
      </c>
      <c r="D25" s="44"/>
      <c r="E25" s="48"/>
      <c r="F25" s="44"/>
      <c r="G25" s="44"/>
      <c r="H25" s="45"/>
      <c r="I25" s="45"/>
      <c r="J25" s="44">
        <v>0.76041666666666663</v>
      </c>
      <c r="K25" s="98"/>
      <c r="L25" s="44"/>
      <c r="M25" s="44">
        <v>0.76041666666666663</v>
      </c>
      <c r="N25" s="46">
        <v>0.76041666666666663</v>
      </c>
    </row>
    <row r="26" spans="1:14" ht="17.399999999999999" x14ac:dyDescent="0.3">
      <c r="A26" s="211"/>
      <c r="B26" s="41">
        <f t="shared" si="0"/>
        <v>2</v>
      </c>
      <c r="C26" s="42">
        <f t="shared" si="1"/>
        <v>45733</v>
      </c>
      <c r="D26" s="44"/>
      <c r="E26" s="48"/>
      <c r="F26" s="44"/>
      <c r="G26" s="44"/>
      <c r="H26" s="45"/>
      <c r="I26" s="45"/>
      <c r="J26" s="44"/>
      <c r="K26" s="98"/>
      <c r="L26" s="44"/>
      <c r="M26" s="44"/>
      <c r="N26" s="46"/>
    </row>
    <row r="27" spans="1:14" ht="17.399999999999999" x14ac:dyDescent="0.3">
      <c r="A27" s="211"/>
      <c r="B27" s="41">
        <f t="shared" si="0"/>
        <v>4</v>
      </c>
      <c r="C27" s="42">
        <f t="shared" si="1"/>
        <v>45735</v>
      </c>
      <c r="D27" s="44"/>
      <c r="E27" s="48"/>
      <c r="F27" s="44"/>
      <c r="G27" s="44"/>
      <c r="H27" s="45"/>
      <c r="I27" s="45"/>
      <c r="J27" s="44"/>
      <c r="K27" s="98"/>
      <c r="L27" s="44"/>
      <c r="M27" s="44"/>
      <c r="N27" s="46"/>
    </row>
    <row r="28" spans="1:14" ht="17.399999999999999" x14ac:dyDescent="0.3">
      <c r="A28" s="211"/>
      <c r="B28" s="41">
        <f t="shared" si="0"/>
        <v>2</v>
      </c>
      <c r="C28" s="42">
        <f t="shared" si="1"/>
        <v>45740</v>
      </c>
      <c r="D28" s="44"/>
      <c r="E28" s="69">
        <v>0.54166666666666663</v>
      </c>
      <c r="F28" s="44">
        <v>0.54166666666666663</v>
      </c>
      <c r="G28" s="44"/>
      <c r="H28" s="45">
        <v>0.54166666666666663</v>
      </c>
      <c r="I28" s="45"/>
      <c r="J28" s="44"/>
      <c r="K28" s="98"/>
      <c r="L28" s="44"/>
      <c r="M28" s="44"/>
      <c r="N28" s="46"/>
    </row>
    <row r="29" spans="1:14" ht="18" x14ac:dyDescent="0.3">
      <c r="A29" s="205">
        <f>C35</f>
        <v>45763</v>
      </c>
      <c r="B29" s="33">
        <f t="shared" si="0"/>
        <v>4</v>
      </c>
      <c r="C29" s="63">
        <f t="shared" si="1"/>
        <v>45742</v>
      </c>
      <c r="D29" s="110"/>
      <c r="E29" s="110"/>
      <c r="F29" s="110"/>
      <c r="G29" s="111"/>
      <c r="H29" s="110"/>
      <c r="I29" s="110"/>
      <c r="J29" s="110"/>
      <c r="K29" s="112"/>
      <c r="L29" s="110"/>
      <c r="M29" s="110"/>
      <c r="N29" s="113"/>
    </row>
    <row r="30" spans="1:14" ht="17.399999999999999" x14ac:dyDescent="0.3">
      <c r="A30" s="205"/>
      <c r="B30" s="41">
        <f t="shared" si="0"/>
        <v>2</v>
      </c>
      <c r="C30" s="42">
        <f t="shared" si="1"/>
        <v>45747</v>
      </c>
      <c r="D30" s="69">
        <v>0.47916666666666669</v>
      </c>
      <c r="E30" s="69"/>
      <c r="F30" s="69"/>
      <c r="G30" s="69">
        <v>0.54166666666666663</v>
      </c>
      <c r="H30" s="69"/>
      <c r="I30" s="69">
        <v>0.47916666666666669</v>
      </c>
      <c r="J30" s="69"/>
      <c r="K30" s="69"/>
      <c r="L30" s="69"/>
      <c r="M30" s="44"/>
      <c r="N30" s="46"/>
    </row>
    <row r="31" spans="1:14" ht="17.399999999999999" x14ac:dyDescent="0.3">
      <c r="A31" s="205"/>
      <c r="B31" s="41">
        <f t="shared" si="0"/>
        <v>4</v>
      </c>
      <c r="C31" s="42">
        <f t="shared" si="1"/>
        <v>45749</v>
      </c>
      <c r="D31" s="44"/>
      <c r="E31" s="48"/>
      <c r="F31" s="44"/>
      <c r="G31" s="44"/>
      <c r="H31" s="45"/>
      <c r="I31" s="45"/>
      <c r="J31" s="44"/>
      <c r="K31" s="98"/>
      <c r="L31" s="44"/>
      <c r="M31" s="44"/>
      <c r="N31" s="46"/>
    </row>
    <row r="32" spans="1:14" ht="17.399999999999999" x14ac:dyDescent="0.3">
      <c r="A32" s="205"/>
      <c r="B32" s="41">
        <f t="shared" si="0"/>
        <v>2</v>
      </c>
      <c r="C32" s="42">
        <f t="shared" si="1"/>
        <v>45754</v>
      </c>
      <c r="D32" s="44"/>
      <c r="E32" s="48"/>
      <c r="F32" s="44"/>
      <c r="G32" s="44"/>
      <c r="H32" s="45"/>
      <c r="I32" s="45"/>
      <c r="J32" s="44"/>
      <c r="K32" s="98"/>
      <c r="L32" s="44"/>
      <c r="M32" s="44"/>
      <c r="N32" s="46"/>
    </row>
    <row r="33" spans="1:14" ht="17.399999999999999" x14ac:dyDescent="0.3">
      <c r="A33" s="205"/>
      <c r="B33" s="41">
        <f t="shared" si="0"/>
        <v>4</v>
      </c>
      <c r="C33" s="42">
        <f t="shared" si="1"/>
        <v>45756</v>
      </c>
      <c r="D33" s="44"/>
      <c r="E33" s="48"/>
      <c r="F33" s="44"/>
      <c r="G33" s="44"/>
      <c r="H33" s="45"/>
      <c r="I33" s="45"/>
      <c r="J33" s="44"/>
      <c r="K33" s="98"/>
      <c r="L33" s="44"/>
      <c r="M33" s="44"/>
      <c r="N33" s="46"/>
    </row>
    <row r="34" spans="1:14" ht="17.399999999999999" x14ac:dyDescent="0.3">
      <c r="A34" s="205"/>
      <c r="B34" s="41">
        <f t="shared" si="0"/>
        <v>2</v>
      </c>
      <c r="C34" s="42">
        <f t="shared" si="1"/>
        <v>45761</v>
      </c>
      <c r="D34" s="44"/>
      <c r="E34" s="69">
        <v>0.54166666666666663</v>
      </c>
      <c r="F34" s="44">
        <v>0.54166666666666663</v>
      </c>
      <c r="G34" s="44"/>
      <c r="H34" s="45">
        <v>0.54166666666666663</v>
      </c>
      <c r="I34" s="45"/>
      <c r="J34" s="44"/>
      <c r="K34" s="98">
        <v>0.58333333333333337</v>
      </c>
      <c r="L34" s="44">
        <v>0.625</v>
      </c>
      <c r="M34" s="44"/>
      <c r="N34" s="46"/>
    </row>
    <row r="35" spans="1:14" ht="17.399999999999999" x14ac:dyDescent="0.3">
      <c r="A35" s="205"/>
      <c r="B35" s="41">
        <f t="shared" si="0"/>
        <v>4</v>
      </c>
      <c r="C35" s="42">
        <f t="shared" si="1"/>
        <v>45763</v>
      </c>
      <c r="D35" s="44"/>
      <c r="E35" s="48"/>
      <c r="F35" s="44"/>
      <c r="G35" s="44"/>
      <c r="H35" s="45"/>
      <c r="I35" s="45"/>
      <c r="J35" s="44">
        <v>0.76041666666666663</v>
      </c>
      <c r="K35" s="98"/>
      <c r="L35" s="44"/>
      <c r="M35" s="44">
        <v>0.76041666666666663</v>
      </c>
      <c r="N35" s="46">
        <v>0.76041666666666663</v>
      </c>
    </row>
    <row r="36" spans="1:14" ht="17.399999999999999" x14ac:dyDescent="0.3">
      <c r="A36" s="205"/>
      <c r="B36" s="41">
        <f t="shared" si="0"/>
        <v>2</v>
      </c>
      <c r="C36" s="42">
        <f t="shared" si="1"/>
        <v>45768</v>
      </c>
      <c r="D36" s="44"/>
      <c r="E36" s="48"/>
      <c r="F36" s="44"/>
      <c r="G36" s="44"/>
      <c r="H36" s="45"/>
      <c r="I36" s="45"/>
      <c r="J36" s="44"/>
      <c r="K36" s="98"/>
      <c r="L36" s="44"/>
      <c r="M36" s="44"/>
      <c r="N36" s="46"/>
    </row>
    <row r="37" spans="1:14" ht="17.399999999999999" x14ac:dyDescent="0.3">
      <c r="A37" s="205"/>
      <c r="B37" s="41">
        <f t="shared" si="0"/>
        <v>4</v>
      </c>
      <c r="C37" s="42">
        <f t="shared" si="1"/>
        <v>45770</v>
      </c>
      <c r="D37" s="44"/>
      <c r="E37" s="48"/>
      <c r="F37" s="44"/>
      <c r="G37" s="44"/>
      <c r="H37" s="45"/>
      <c r="I37" s="45"/>
      <c r="J37" s="44"/>
      <c r="K37" s="98"/>
      <c r="L37" s="44"/>
      <c r="M37" s="44"/>
      <c r="N37" s="46"/>
    </row>
    <row r="38" spans="1:14" ht="18" x14ac:dyDescent="0.3">
      <c r="A38" s="205">
        <f>C43</f>
        <v>45791</v>
      </c>
      <c r="B38" s="33">
        <f t="shared" si="0"/>
        <v>2</v>
      </c>
      <c r="C38" s="63">
        <f t="shared" si="1"/>
        <v>45775</v>
      </c>
      <c r="D38" s="110"/>
      <c r="E38" s="110"/>
      <c r="F38" s="110"/>
      <c r="G38" s="111"/>
      <c r="H38" s="110"/>
      <c r="I38" s="110"/>
      <c r="J38" s="110"/>
      <c r="K38" s="112"/>
      <c r="L38" s="110"/>
      <c r="M38" s="110"/>
      <c r="N38" s="113"/>
    </row>
    <row r="39" spans="1:14" ht="17.399999999999999" x14ac:dyDescent="0.3">
      <c r="A39" s="205"/>
      <c r="B39" s="41">
        <f t="shared" si="0"/>
        <v>4</v>
      </c>
      <c r="C39" s="42">
        <f t="shared" si="1"/>
        <v>45777</v>
      </c>
      <c r="D39" s="44"/>
      <c r="E39" s="48"/>
      <c r="F39" s="44"/>
      <c r="G39" s="44"/>
      <c r="H39" s="45"/>
      <c r="I39" s="45"/>
      <c r="J39" s="44"/>
      <c r="K39" s="98"/>
      <c r="L39" s="44"/>
      <c r="M39" s="44"/>
      <c r="N39" s="46"/>
    </row>
    <row r="40" spans="1:14" ht="17.399999999999999" x14ac:dyDescent="0.3">
      <c r="A40" s="205"/>
      <c r="B40" s="41">
        <f t="shared" si="0"/>
        <v>2</v>
      </c>
      <c r="C40" s="42">
        <f t="shared" si="1"/>
        <v>45782</v>
      </c>
      <c r="D40" s="44"/>
      <c r="E40" s="48"/>
      <c r="F40" s="44"/>
      <c r="G40" s="44"/>
      <c r="H40" s="45"/>
      <c r="I40" s="45"/>
      <c r="J40" s="44"/>
      <c r="K40" s="98"/>
      <c r="L40" s="44"/>
      <c r="M40" s="44"/>
      <c r="N40" s="46"/>
    </row>
    <row r="41" spans="1:14" ht="17.399999999999999" x14ac:dyDescent="0.3">
      <c r="A41" s="205"/>
      <c r="B41" s="41">
        <f t="shared" si="0"/>
        <v>4</v>
      </c>
      <c r="C41" s="42">
        <f t="shared" si="1"/>
        <v>45784</v>
      </c>
      <c r="D41" s="44"/>
      <c r="E41" s="48"/>
      <c r="F41" s="44"/>
      <c r="G41" s="44"/>
      <c r="H41" s="45"/>
      <c r="I41" s="45"/>
      <c r="J41" s="44">
        <v>0.76041666666666663</v>
      </c>
      <c r="K41" s="98"/>
      <c r="L41" s="44"/>
      <c r="M41" s="44">
        <v>0.76041666666666663</v>
      </c>
      <c r="N41" s="46">
        <v>0.76041666666666663</v>
      </c>
    </row>
    <row r="42" spans="1:14" ht="17.399999999999999" x14ac:dyDescent="0.3">
      <c r="A42" s="205"/>
      <c r="B42" s="41">
        <f t="shared" si="0"/>
        <v>2</v>
      </c>
      <c r="C42" s="42">
        <f t="shared" si="1"/>
        <v>45789</v>
      </c>
      <c r="D42" s="69">
        <v>0.47916666666666669</v>
      </c>
      <c r="E42" s="69"/>
      <c r="F42" s="69"/>
      <c r="G42" s="69">
        <v>0.54166666666666663</v>
      </c>
      <c r="H42" s="69"/>
      <c r="I42" s="69">
        <v>0.47916666666666669</v>
      </c>
      <c r="J42" s="69"/>
      <c r="K42" s="69">
        <v>0.58333333333333337</v>
      </c>
      <c r="L42" s="69">
        <v>0.625</v>
      </c>
      <c r="M42" s="44"/>
      <c r="N42" s="46"/>
    </row>
    <row r="43" spans="1:14" ht="17.399999999999999" x14ac:dyDescent="0.3">
      <c r="A43" s="205"/>
      <c r="B43" s="41">
        <f t="shared" si="0"/>
        <v>4</v>
      </c>
      <c r="C43" s="42">
        <f t="shared" si="1"/>
        <v>45791</v>
      </c>
      <c r="D43" s="48"/>
      <c r="E43" s="44"/>
      <c r="F43" s="44"/>
      <c r="G43" s="44"/>
      <c r="H43" s="45"/>
      <c r="I43" s="45"/>
      <c r="J43" s="44"/>
      <c r="K43" s="98"/>
      <c r="L43" s="44"/>
      <c r="M43" s="44"/>
      <c r="N43" s="46"/>
    </row>
    <row r="44" spans="1:14" ht="17.399999999999999" x14ac:dyDescent="0.3">
      <c r="A44" s="205"/>
      <c r="B44" s="41">
        <f t="shared" si="0"/>
        <v>2</v>
      </c>
      <c r="C44" s="42">
        <f t="shared" si="1"/>
        <v>45796</v>
      </c>
      <c r="D44" s="44"/>
      <c r="E44" s="69">
        <v>0.54166666666666663</v>
      </c>
      <c r="F44" s="44">
        <v>0.54166666666666663</v>
      </c>
      <c r="G44" s="44"/>
      <c r="H44" s="45">
        <v>0.54166666666666663</v>
      </c>
      <c r="I44" s="45"/>
      <c r="J44" s="45"/>
      <c r="K44" s="103"/>
      <c r="L44" s="45"/>
      <c r="M44" s="45"/>
      <c r="N44" s="57"/>
    </row>
    <row r="45" spans="1:14" ht="17.399999999999999" x14ac:dyDescent="0.3">
      <c r="A45" s="205"/>
      <c r="B45" s="41">
        <f t="shared" si="0"/>
        <v>4</v>
      </c>
      <c r="C45" s="42">
        <f t="shared" si="1"/>
        <v>45798</v>
      </c>
      <c r="D45" s="58"/>
      <c r="E45" s="59"/>
      <c r="F45" s="59"/>
      <c r="G45" s="44"/>
      <c r="H45" s="44"/>
      <c r="I45" s="45"/>
      <c r="J45" s="44"/>
      <c r="K45" s="98"/>
      <c r="L45" s="44"/>
      <c r="M45" s="44"/>
      <c r="N45" s="46"/>
    </row>
    <row r="46" spans="1:14" ht="18" x14ac:dyDescent="0.3">
      <c r="A46" s="211">
        <f>C53</f>
        <v>45824</v>
      </c>
      <c r="B46" s="33">
        <f t="shared" si="0"/>
        <v>2</v>
      </c>
      <c r="C46" s="63">
        <f t="shared" si="1"/>
        <v>45803</v>
      </c>
      <c r="D46" s="110"/>
      <c r="E46" s="110"/>
      <c r="F46" s="110"/>
      <c r="G46" s="111"/>
      <c r="H46" s="110"/>
      <c r="I46" s="110"/>
      <c r="J46" s="110"/>
      <c r="K46" s="112"/>
      <c r="L46" s="110"/>
      <c r="M46" s="110"/>
      <c r="N46" s="113"/>
    </row>
    <row r="47" spans="1:14" ht="17.399999999999999" x14ac:dyDescent="0.3">
      <c r="A47" s="211"/>
      <c r="B47" s="41">
        <f t="shared" si="0"/>
        <v>4</v>
      </c>
      <c r="C47" s="42">
        <f t="shared" si="1"/>
        <v>45805</v>
      </c>
      <c r="D47" s="118"/>
      <c r="E47" s="118"/>
      <c r="F47" s="118"/>
      <c r="G47" s="118"/>
      <c r="H47" s="118"/>
      <c r="I47" s="118"/>
      <c r="J47" s="119"/>
      <c r="K47" s="119"/>
      <c r="L47" s="119"/>
      <c r="M47" s="119"/>
      <c r="N47" s="120"/>
    </row>
    <row r="48" spans="1:14" ht="17.399999999999999" x14ac:dyDescent="0.3">
      <c r="A48" s="211"/>
      <c r="B48" s="41">
        <f t="shared" si="0"/>
        <v>2</v>
      </c>
      <c r="C48" s="42">
        <f t="shared" si="1"/>
        <v>45810</v>
      </c>
      <c r="D48" s="118"/>
      <c r="E48" s="118"/>
      <c r="F48" s="118"/>
      <c r="G48" s="118"/>
      <c r="H48" s="118"/>
      <c r="I48" s="118"/>
      <c r="J48" s="119"/>
      <c r="K48" s="119"/>
      <c r="L48" s="119"/>
      <c r="M48" s="119"/>
      <c r="N48" s="120"/>
    </row>
    <row r="49" spans="1:14" ht="17.399999999999999" x14ac:dyDescent="0.3">
      <c r="A49" s="211"/>
      <c r="B49" s="41">
        <f t="shared" si="0"/>
        <v>4</v>
      </c>
      <c r="C49" s="42">
        <f t="shared" si="1"/>
        <v>45812</v>
      </c>
      <c r="D49" s="118"/>
      <c r="E49" s="118"/>
      <c r="F49" s="118"/>
      <c r="G49" s="118"/>
      <c r="H49" s="118"/>
      <c r="I49" s="118"/>
      <c r="J49" s="119"/>
      <c r="K49" s="119"/>
      <c r="L49" s="119"/>
      <c r="M49" s="119"/>
      <c r="N49" s="120"/>
    </row>
    <row r="50" spans="1:14" ht="17.399999999999999" x14ac:dyDescent="0.3">
      <c r="A50" s="211"/>
      <c r="B50" s="41">
        <f t="shared" si="0"/>
        <v>2</v>
      </c>
      <c r="C50" s="42">
        <f t="shared" si="1"/>
        <v>45817</v>
      </c>
      <c r="D50" s="118"/>
      <c r="E50" s="118"/>
      <c r="F50" s="118"/>
      <c r="G50" s="118"/>
      <c r="H50" s="118"/>
      <c r="I50" s="118"/>
      <c r="J50" s="119"/>
      <c r="K50" s="119"/>
      <c r="L50" s="119"/>
      <c r="M50" s="119"/>
      <c r="N50" s="120"/>
    </row>
    <row r="51" spans="1:14" ht="17.399999999999999" x14ac:dyDescent="0.3">
      <c r="A51" s="211"/>
      <c r="B51" s="41">
        <f t="shared" si="0"/>
        <v>4</v>
      </c>
      <c r="C51" s="42">
        <f t="shared" si="1"/>
        <v>45819</v>
      </c>
      <c r="D51" s="118"/>
      <c r="E51" s="118"/>
      <c r="F51" s="118"/>
      <c r="G51" s="118"/>
      <c r="H51" s="118"/>
      <c r="I51" s="118"/>
      <c r="J51" s="44">
        <v>0.76041666666666663</v>
      </c>
      <c r="K51" s="98"/>
      <c r="L51" s="44"/>
      <c r="M51" s="44">
        <v>0.76041666666666663</v>
      </c>
      <c r="N51" s="46">
        <v>0.76041666666666663</v>
      </c>
    </row>
    <row r="52" spans="1:14" ht="18" customHeight="1" x14ac:dyDescent="0.3">
      <c r="A52" s="211"/>
      <c r="B52" s="41" t="s">
        <v>56</v>
      </c>
      <c r="C52" s="42">
        <v>19</v>
      </c>
      <c r="D52" s="209"/>
      <c r="E52" s="209"/>
      <c r="F52" s="209"/>
      <c r="G52" s="209"/>
      <c r="H52" s="209"/>
      <c r="I52" s="209"/>
      <c r="J52" s="210"/>
      <c r="K52" s="210"/>
      <c r="L52" s="44"/>
      <c r="M52" s="44"/>
      <c r="N52" s="46"/>
    </row>
    <row r="53" spans="1:14" ht="17.399999999999999" x14ac:dyDescent="0.3">
      <c r="A53" s="211"/>
      <c r="B53" s="41">
        <f t="shared" ref="B53:B82" si="2">WEEKDAY(C53)</f>
        <v>2</v>
      </c>
      <c r="C53" s="42">
        <f>C50+7</f>
        <v>45824</v>
      </c>
      <c r="D53" s="44"/>
      <c r="E53" s="44"/>
      <c r="F53" s="44"/>
      <c r="G53" s="44"/>
      <c r="H53" s="45"/>
      <c r="I53" s="45"/>
      <c r="J53" s="48"/>
      <c r="K53" s="48"/>
      <c r="L53" s="48"/>
      <c r="M53" s="48"/>
      <c r="N53" s="49"/>
    </row>
    <row r="54" spans="1:14" ht="17.399999999999999" x14ac:dyDescent="0.3">
      <c r="A54" s="211"/>
      <c r="B54" s="41">
        <f t="shared" si="2"/>
        <v>4</v>
      </c>
      <c r="C54" s="42">
        <f>C51+7</f>
        <v>45826</v>
      </c>
      <c r="D54" s="44"/>
      <c r="E54" s="44"/>
      <c r="F54" s="44"/>
      <c r="G54" s="44"/>
      <c r="H54" s="45"/>
      <c r="I54" s="45"/>
      <c r="J54" s="44"/>
      <c r="K54" s="98"/>
      <c r="L54" s="44"/>
      <c r="M54" s="44"/>
      <c r="N54" s="46"/>
    </row>
    <row r="55" spans="1:14" ht="17.399999999999999" x14ac:dyDescent="0.3">
      <c r="A55" s="211"/>
      <c r="B55" s="41">
        <f t="shared" si="2"/>
        <v>2</v>
      </c>
      <c r="C55" s="42">
        <f t="shared" ref="C55:C82" si="3">C53+7</f>
        <v>45831</v>
      </c>
      <c r="D55" s="44"/>
      <c r="E55" s="69">
        <v>0.54166666666666663</v>
      </c>
      <c r="F55" s="44">
        <v>0.54166666666666663</v>
      </c>
      <c r="G55" s="44"/>
      <c r="H55" s="45">
        <v>0.54166666666666663</v>
      </c>
      <c r="I55" s="45"/>
      <c r="J55" s="44"/>
      <c r="K55" s="98">
        <v>0.58333333333333337</v>
      </c>
      <c r="L55" s="44">
        <v>0.625</v>
      </c>
      <c r="M55" s="44"/>
      <c r="N55" s="46"/>
    </row>
    <row r="56" spans="1:14" ht="18" x14ac:dyDescent="0.3">
      <c r="A56" s="205">
        <f>C62</f>
        <v>45854</v>
      </c>
      <c r="B56" s="33">
        <f t="shared" si="2"/>
        <v>4</v>
      </c>
      <c r="C56" s="63">
        <f t="shared" si="3"/>
        <v>45833</v>
      </c>
      <c r="D56" s="110"/>
      <c r="E56" s="110"/>
      <c r="F56" s="110"/>
      <c r="G56" s="111"/>
      <c r="H56" s="110"/>
      <c r="I56" s="110"/>
      <c r="J56" s="110"/>
      <c r="K56" s="112"/>
      <c r="L56" s="110"/>
      <c r="M56" s="110"/>
      <c r="N56" s="121"/>
    </row>
    <row r="57" spans="1:14" ht="17.399999999999999" x14ac:dyDescent="0.3">
      <c r="A57" s="205"/>
      <c r="B57" s="41">
        <f t="shared" si="2"/>
        <v>2</v>
      </c>
      <c r="C57" s="42">
        <f t="shared" si="3"/>
        <v>45838</v>
      </c>
      <c r="D57" s="69">
        <v>0.47916666666666669</v>
      </c>
      <c r="E57" s="69"/>
      <c r="F57" s="69"/>
      <c r="G57" s="69">
        <v>0.54166666666666663</v>
      </c>
      <c r="H57" s="69"/>
      <c r="I57" s="69">
        <v>0.47916666666666669</v>
      </c>
      <c r="J57" s="69"/>
      <c r="K57" s="69"/>
      <c r="L57" s="69"/>
      <c r="M57" s="44"/>
      <c r="N57" s="46"/>
    </row>
    <row r="58" spans="1:14" ht="17.399999999999999" x14ac:dyDescent="0.3">
      <c r="A58" s="205"/>
      <c r="B58" s="41">
        <f t="shared" si="2"/>
        <v>4</v>
      </c>
      <c r="C58" s="42">
        <f t="shared" si="3"/>
        <v>45840</v>
      </c>
      <c r="D58" s="44"/>
      <c r="E58" s="44"/>
      <c r="F58" s="44"/>
      <c r="G58" s="44"/>
      <c r="H58" s="45"/>
      <c r="I58" s="45"/>
      <c r="J58" s="44">
        <v>0.76041666666666663</v>
      </c>
      <c r="K58" s="98"/>
      <c r="L58" s="44"/>
      <c r="M58" s="44">
        <v>0.76041666666666663</v>
      </c>
      <c r="N58" s="46">
        <v>0.76041666666666663</v>
      </c>
    </row>
    <row r="59" spans="1:14" ht="17.399999999999999" x14ac:dyDescent="0.3">
      <c r="A59" s="205"/>
      <c r="B59" s="41">
        <f t="shared" si="2"/>
        <v>2</v>
      </c>
      <c r="C59" s="42">
        <f t="shared" si="3"/>
        <v>45845</v>
      </c>
      <c r="D59" s="44"/>
      <c r="E59" s="44"/>
      <c r="F59" s="44"/>
      <c r="G59" s="44"/>
      <c r="H59" s="45"/>
      <c r="I59" s="45"/>
      <c r="J59" s="44"/>
      <c r="K59" s="98"/>
      <c r="L59" s="44"/>
      <c r="M59" s="44"/>
      <c r="N59" s="46"/>
    </row>
    <row r="60" spans="1:14" ht="17.399999999999999" x14ac:dyDescent="0.3">
      <c r="A60" s="205"/>
      <c r="B60" s="41">
        <f t="shared" si="2"/>
        <v>4</v>
      </c>
      <c r="C60" s="42">
        <f t="shared" si="3"/>
        <v>45847</v>
      </c>
      <c r="D60" s="44"/>
      <c r="E60" s="44"/>
      <c r="F60" s="44"/>
      <c r="G60" s="44"/>
      <c r="H60" s="45"/>
      <c r="I60" s="45"/>
      <c r="J60" s="44"/>
      <c r="K60" s="98"/>
      <c r="L60" s="44"/>
      <c r="M60" s="44"/>
      <c r="N60" s="46"/>
    </row>
    <row r="61" spans="1:14" ht="17.399999999999999" x14ac:dyDescent="0.3">
      <c r="A61" s="205"/>
      <c r="B61" s="41">
        <f t="shared" si="2"/>
        <v>2</v>
      </c>
      <c r="C61" s="42">
        <f t="shared" si="3"/>
        <v>45852</v>
      </c>
      <c r="D61" s="44"/>
      <c r="E61" s="44"/>
      <c r="F61" s="44"/>
      <c r="G61" s="44"/>
      <c r="H61" s="45"/>
      <c r="I61" s="45"/>
      <c r="J61" s="44"/>
      <c r="K61" s="98"/>
      <c r="L61" s="44"/>
      <c r="M61" s="44"/>
      <c r="N61" s="46"/>
    </row>
    <row r="62" spans="1:14" ht="17.399999999999999" x14ac:dyDescent="0.3">
      <c r="A62" s="205"/>
      <c r="B62" s="41">
        <f t="shared" si="2"/>
        <v>4</v>
      </c>
      <c r="C62" s="42">
        <f t="shared" si="3"/>
        <v>45854</v>
      </c>
      <c r="D62" s="44"/>
      <c r="E62" s="44"/>
      <c r="F62" s="44"/>
      <c r="G62" s="44"/>
      <c r="H62" s="45"/>
      <c r="I62" s="45"/>
      <c r="J62" s="44"/>
      <c r="K62" s="98"/>
      <c r="L62" s="44"/>
      <c r="M62" s="44"/>
      <c r="N62" s="46"/>
    </row>
    <row r="63" spans="1:14" ht="17.399999999999999" x14ac:dyDescent="0.3">
      <c r="A63" s="205"/>
      <c r="B63" s="41">
        <f t="shared" si="2"/>
        <v>2</v>
      </c>
      <c r="C63" s="42">
        <f t="shared" si="3"/>
        <v>45859</v>
      </c>
      <c r="D63" s="44"/>
      <c r="E63" s="69">
        <v>0.54166666666666663</v>
      </c>
      <c r="F63" s="44">
        <v>0.54166666666666663</v>
      </c>
      <c r="G63" s="44"/>
      <c r="H63" s="45">
        <v>0.54166666666666663</v>
      </c>
      <c r="I63" s="45"/>
      <c r="J63" s="44"/>
      <c r="K63" s="98"/>
      <c r="L63" s="44"/>
      <c r="M63" s="44"/>
      <c r="N63" s="46"/>
    </row>
    <row r="64" spans="1:14" ht="17.399999999999999" x14ac:dyDescent="0.3">
      <c r="A64" s="205"/>
      <c r="B64" s="41">
        <f t="shared" si="2"/>
        <v>4</v>
      </c>
      <c r="C64" s="42">
        <f t="shared" si="3"/>
        <v>45861</v>
      </c>
      <c r="D64" s="44"/>
      <c r="E64" s="44"/>
      <c r="F64" s="44"/>
      <c r="G64" s="44"/>
      <c r="H64" s="45"/>
      <c r="I64" s="45"/>
      <c r="J64" s="44"/>
      <c r="K64" s="98"/>
      <c r="L64" s="44"/>
      <c r="M64" s="44"/>
      <c r="N64" s="46"/>
    </row>
    <row r="65" spans="1:14" ht="18" x14ac:dyDescent="0.3">
      <c r="A65" s="211">
        <f>C71</f>
        <v>45887</v>
      </c>
      <c r="B65" s="33">
        <f t="shared" si="2"/>
        <v>2</v>
      </c>
      <c r="C65" s="63">
        <f t="shared" si="3"/>
        <v>45866</v>
      </c>
      <c r="D65" s="110"/>
      <c r="E65" s="110"/>
      <c r="F65" s="110"/>
      <c r="G65" s="111"/>
      <c r="H65" s="110"/>
      <c r="I65" s="110"/>
      <c r="J65" s="110"/>
      <c r="K65" s="112"/>
      <c r="L65" s="110"/>
      <c r="M65" s="110"/>
      <c r="N65" s="121"/>
    </row>
    <row r="66" spans="1:14" ht="17.399999999999999" x14ac:dyDescent="0.3">
      <c r="A66" s="211"/>
      <c r="B66" s="41">
        <f t="shared" si="2"/>
        <v>4</v>
      </c>
      <c r="C66" s="42">
        <f t="shared" si="3"/>
        <v>45868</v>
      </c>
      <c r="D66" s="44"/>
      <c r="E66" s="44"/>
      <c r="F66" s="44"/>
      <c r="G66" s="44"/>
      <c r="H66" s="45"/>
      <c r="I66" s="45"/>
      <c r="J66" s="44"/>
      <c r="K66" s="98"/>
      <c r="L66" s="44"/>
      <c r="M66" s="44"/>
      <c r="N66" s="46"/>
    </row>
    <row r="67" spans="1:14" ht="17.399999999999999" x14ac:dyDescent="0.3">
      <c r="A67" s="211"/>
      <c r="B67" s="41">
        <f t="shared" si="2"/>
        <v>2</v>
      </c>
      <c r="C67" s="42">
        <f t="shared" si="3"/>
        <v>45873</v>
      </c>
      <c r="D67" s="44"/>
      <c r="E67" s="44"/>
      <c r="F67" s="44"/>
      <c r="G67" s="44"/>
      <c r="H67" s="45"/>
      <c r="I67" s="45"/>
      <c r="J67" s="44"/>
      <c r="K67" s="98"/>
      <c r="L67" s="44"/>
      <c r="M67" s="44"/>
      <c r="N67" s="46"/>
    </row>
    <row r="68" spans="1:14" ht="17.399999999999999" x14ac:dyDescent="0.3">
      <c r="A68" s="211"/>
      <c r="B68" s="41">
        <f t="shared" si="2"/>
        <v>4</v>
      </c>
      <c r="C68" s="42">
        <f t="shared" si="3"/>
        <v>45875</v>
      </c>
      <c r="D68" s="44"/>
      <c r="E68" s="44"/>
      <c r="F68" s="44"/>
      <c r="G68" s="44"/>
      <c r="H68" s="45"/>
      <c r="I68" s="45"/>
      <c r="J68" s="44"/>
      <c r="K68" s="98"/>
      <c r="L68" s="44"/>
      <c r="M68" s="44"/>
      <c r="N68" s="46"/>
    </row>
    <row r="69" spans="1:14" ht="17.399999999999999" x14ac:dyDescent="0.3">
      <c r="A69" s="211"/>
      <c r="B69" s="41">
        <f t="shared" si="2"/>
        <v>2</v>
      </c>
      <c r="C69" s="42">
        <f t="shared" si="3"/>
        <v>45880</v>
      </c>
      <c r="D69" s="69">
        <v>0.47916666666666669</v>
      </c>
      <c r="E69" s="69"/>
      <c r="F69" s="69"/>
      <c r="G69" s="69">
        <v>0.54166666666666663</v>
      </c>
      <c r="H69" s="69"/>
      <c r="I69" s="69">
        <v>0.47916666666666669</v>
      </c>
      <c r="J69" s="69"/>
      <c r="K69" s="69">
        <v>0.58333333333333337</v>
      </c>
      <c r="L69" s="69">
        <v>0.625</v>
      </c>
      <c r="M69" s="44"/>
      <c r="N69" s="46"/>
    </row>
    <row r="70" spans="1:14" ht="17.399999999999999" x14ac:dyDescent="0.3">
      <c r="A70" s="211"/>
      <c r="B70" s="41">
        <f t="shared" si="2"/>
        <v>4</v>
      </c>
      <c r="C70" s="42">
        <f t="shared" si="3"/>
        <v>45882</v>
      </c>
      <c r="D70" s="44"/>
      <c r="E70" s="44"/>
      <c r="F70" s="44"/>
      <c r="G70" s="44"/>
      <c r="H70" s="45"/>
      <c r="I70" s="45"/>
      <c r="J70" s="44">
        <v>0.76041666666666663</v>
      </c>
      <c r="K70" s="98"/>
      <c r="L70" s="44"/>
      <c r="M70" s="44">
        <v>0.76041666666666663</v>
      </c>
      <c r="N70" s="46">
        <v>0.76041666666666663</v>
      </c>
    </row>
    <row r="71" spans="1:14" ht="17.399999999999999" x14ac:dyDescent="0.3">
      <c r="A71" s="211"/>
      <c r="B71" s="41">
        <f t="shared" si="2"/>
        <v>2</v>
      </c>
      <c r="C71" s="42">
        <f t="shared" si="3"/>
        <v>45887</v>
      </c>
      <c r="D71" s="44"/>
      <c r="E71" s="69">
        <v>0.54166666666666663</v>
      </c>
      <c r="F71" s="44">
        <v>0.54166666666666663</v>
      </c>
      <c r="G71" s="44"/>
      <c r="H71" s="45">
        <v>0.54166666666666663</v>
      </c>
      <c r="I71" s="45"/>
      <c r="J71" s="44"/>
      <c r="K71" s="98"/>
      <c r="L71" s="44"/>
      <c r="M71" s="44"/>
      <c r="N71" s="46"/>
    </row>
    <row r="72" spans="1:14" ht="17.399999999999999" x14ac:dyDescent="0.3">
      <c r="A72" s="211"/>
      <c r="B72" s="41">
        <f t="shared" si="2"/>
        <v>4</v>
      </c>
      <c r="C72" s="42">
        <f t="shared" si="3"/>
        <v>45889</v>
      </c>
      <c r="D72" s="44"/>
      <c r="E72" s="44"/>
      <c r="F72" s="44"/>
      <c r="G72" s="44"/>
      <c r="H72" s="45"/>
      <c r="I72" s="45"/>
      <c r="J72" s="44"/>
      <c r="K72" s="98"/>
      <c r="L72" s="44"/>
      <c r="M72" s="44"/>
      <c r="N72" s="46"/>
    </row>
    <row r="73" spans="1:14" ht="17.399999999999999" x14ac:dyDescent="0.3">
      <c r="A73" s="211"/>
      <c r="B73" s="41">
        <f t="shared" si="2"/>
        <v>2</v>
      </c>
      <c r="C73" s="42">
        <f t="shared" si="3"/>
        <v>45894</v>
      </c>
      <c r="D73" s="44"/>
      <c r="E73" s="44"/>
      <c r="F73" s="44"/>
      <c r="G73" s="44"/>
      <c r="H73" s="45"/>
      <c r="I73" s="45"/>
      <c r="J73" s="44"/>
      <c r="K73" s="98"/>
      <c r="L73" s="44"/>
      <c r="M73" s="44"/>
      <c r="N73" s="46"/>
    </row>
    <row r="74" spans="1:14" ht="18" x14ac:dyDescent="0.3">
      <c r="A74" s="205">
        <f>C80</f>
        <v>45917</v>
      </c>
      <c r="B74" s="33">
        <f t="shared" si="2"/>
        <v>4</v>
      </c>
      <c r="C74" s="63">
        <f t="shared" si="3"/>
        <v>45896</v>
      </c>
      <c r="D74" s="110"/>
      <c r="E74" s="110"/>
      <c r="F74" s="110"/>
      <c r="G74" s="111"/>
      <c r="H74" s="110"/>
      <c r="I74" s="110"/>
      <c r="J74" s="110"/>
      <c r="K74" s="112"/>
      <c r="L74" s="110"/>
      <c r="M74" s="110"/>
      <c r="N74" s="121"/>
    </row>
    <row r="75" spans="1:14" ht="17.399999999999999" x14ac:dyDescent="0.3">
      <c r="A75" s="205"/>
      <c r="B75" s="41">
        <f t="shared" si="2"/>
        <v>2</v>
      </c>
      <c r="C75" s="42">
        <f t="shared" si="3"/>
        <v>45901</v>
      </c>
      <c r="D75" s="44"/>
      <c r="E75" s="69">
        <v>0.54166666666666663</v>
      </c>
      <c r="F75" s="44">
        <v>0.54166666666666663</v>
      </c>
      <c r="G75" s="44"/>
      <c r="H75" s="45">
        <v>0.54166666666666663</v>
      </c>
      <c r="I75" s="45"/>
      <c r="J75" s="44"/>
      <c r="K75" s="98"/>
      <c r="L75" s="44"/>
      <c r="M75" s="44"/>
      <c r="N75" s="46"/>
    </row>
    <row r="76" spans="1:14" ht="17.399999999999999" x14ac:dyDescent="0.3">
      <c r="A76" s="205"/>
      <c r="B76" s="41">
        <f t="shared" si="2"/>
        <v>4</v>
      </c>
      <c r="C76" s="42">
        <f t="shared" si="3"/>
        <v>45903</v>
      </c>
      <c r="D76" s="44"/>
      <c r="E76" s="44"/>
      <c r="F76" s="44"/>
      <c r="G76" s="44"/>
      <c r="H76" s="45"/>
      <c r="I76" s="45"/>
      <c r="J76" s="44"/>
      <c r="K76" s="98"/>
      <c r="L76" s="44"/>
      <c r="M76" s="44"/>
      <c r="N76" s="46"/>
    </row>
    <row r="77" spans="1:14" ht="17.399999999999999" x14ac:dyDescent="0.3">
      <c r="A77" s="205"/>
      <c r="B77" s="41">
        <f t="shared" si="2"/>
        <v>2</v>
      </c>
      <c r="C77" s="42">
        <f t="shared" si="3"/>
        <v>45908</v>
      </c>
      <c r="D77" s="44"/>
      <c r="E77" s="44"/>
      <c r="F77" s="44"/>
      <c r="G77" s="44"/>
      <c r="H77" s="45"/>
      <c r="I77" s="45"/>
      <c r="J77" s="44"/>
      <c r="K77" s="98"/>
      <c r="L77" s="44"/>
      <c r="M77" s="44"/>
      <c r="N77" s="46"/>
    </row>
    <row r="78" spans="1:14" ht="17.399999999999999" x14ac:dyDescent="0.3">
      <c r="A78" s="205"/>
      <c r="B78" s="41">
        <f t="shared" si="2"/>
        <v>4</v>
      </c>
      <c r="C78" s="42">
        <f t="shared" si="3"/>
        <v>45910</v>
      </c>
      <c r="D78" s="44"/>
      <c r="E78" s="44"/>
      <c r="F78" s="44"/>
      <c r="G78" s="44"/>
      <c r="H78" s="45"/>
      <c r="I78" s="45"/>
      <c r="J78" s="44"/>
      <c r="K78" s="98"/>
      <c r="L78" s="44"/>
      <c r="M78" s="44"/>
      <c r="N78" s="46"/>
    </row>
    <row r="79" spans="1:14" ht="17.399999999999999" x14ac:dyDescent="0.3">
      <c r="A79" s="205"/>
      <c r="B79" s="41">
        <f t="shared" si="2"/>
        <v>2</v>
      </c>
      <c r="C79" s="42">
        <f t="shared" si="3"/>
        <v>45915</v>
      </c>
      <c r="D79" s="69">
        <v>0.47916666666666669</v>
      </c>
      <c r="E79" s="69"/>
      <c r="F79" s="69"/>
      <c r="G79" s="69">
        <v>0.54166666666666663</v>
      </c>
      <c r="H79" s="69"/>
      <c r="I79" s="69">
        <v>0.47916666666666669</v>
      </c>
      <c r="J79" s="69"/>
      <c r="K79" s="69">
        <v>0.58333333333333337</v>
      </c>
      <c r="L79" s="69">
        <v>0.625</v>
      </c>
      <c r="M79" s="44"/>
      <c r="N79" s="46"/>
    </row>
    <row r="80" spans="1:14" ht="17.399999999999999" x14ac:dyDescent="0.3">
      <c r="A80" s="205"/>
      <c r="B80" s="41">
        <f t="shared" si="2"/>
        <v>4</v>
      </c>
      <c r="C80" s="42">
        <f t="shared" si="3"/>
        <v>45917</v>
      </c>
      <c r="D80" s="44"/>
      <c r="E80" s="44"/>
      <c r="F80" s="44"/>
      <c r="G80" s="44"/>
      <c r="H80" s="45"/>
      <c r="I80" s="45"/>
      <c r="J80" s="44">
        <v>0.76041666666666663</v>
      </c>
      <c r="K80" s="98"/>
      <c r="L80" s="44"/>
      <c r="M80" s="44">
        <v>0.76041666666666663</v>
      </c>
      <c r="N80" s="46">
        <v>0.76041666666666663</v>
      </c>
    </row>
    <row r="81" spans="1:14" ht="17.399999999999999" x14ac:dyDescent="0.3">
      <c r="A81" s="205"/>
      <c r="B81" s="41">
        <f t="shared" si="2"/>
        <v>2</v>
      </c>
      <c r="C81" s="42">
        <f t="shared" si="3"/>
        <v>45922</v>
      </c>
      <c r="D81" s="44"/>
      <c r="E81" s="44"/>
      <c r="F81" s="44"/>
      <c r="G81" s="44"/>
      <c r="H81" s="44"/>
      <c r="I81" s="45"/>
      <c r="J81" s="48"/>
      <c r="K81" s="99"/>
      <c r="L81" s="48"/>
      <c r="M81" s="48"/>
      <c r="N81" s="49"/>
    </row>
    <row r="82" spans="1:14" ht="17.399999999999999" x14ac:dyDescent="0.3">
      <c r="A82" s="205"/>
      <c r="B82" s="41">
        <f t="shared" si="2"/>
        <v>4</v>
      </c>
      <c r="C82" s="42">
        <f t="shared" si="3"/>
        <v>45924</v>
      </c>
      <c r="D82" s="44"/>
      <c r="E82" s="44"/>
      <c r="F82" s="44"/>
      <c r="G82" s="44"/>
      <c r="H82" s="44"/>
      <c r="I82" s="45"/>
      <c r="J82" s="44"/>
      <c r="K82" s="98"/>
      <c r="L82" s="44"/>
      <c r="M82" s="44"/>
      <c r="N82" s="46"/>
    </row>
    <row r="83" spans="1:14" ht="18" customHeight="1" x14ac:dyDescent="0.3">
      <c r="A83" s="207" t="s">
        <v>59</v>
      </c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</row>
    <row r="84" spans="1:14" ht="18" customHeight="1" x14ac:dyDescent="0.3">
      <c r="A84" s="211">
        <f>C90</f>
        <v>45978</v>
      </c>
      <c r="B84" s="33">
        <f t="shared" ref="B84:B96" si="4">WEEKDAY(C84)</f>
        <v>2</v>
      </c>
      <c r="C84" s="63">
        <f>C81+35</f>
        <v>45957</v>
      </c>
      <c r="D84" s="110"/>
      <c r="E84" s="110"/>
      <c r="F84" s="110"/>
      <c r="G84" s="111"/>
      <c r="H84" s="110"/>
      <c r="I84" s="110"/>
      <c r="J84" s="110"/>
      <c r="K84" s="112"/>
      <c r="L84" s="110"/>
      <c r="M84" s="110"/>
      <c r="N84" s="113"/>
    </row>
    <row r="85" spans="1:14" ht="18" customHeight="1" x14ac:dyDescent="0.3">
      <c r="A85" s="211"/>
      <c r="B85" s="41">
        <f t="shared" si="4"/>
        <v>4</v>
      </c>
      <c r="C85" s="42">
        <f>C84+2</f>
        <v>45959</v>
      </c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3"/>
    </row>
    <row r="86" spans="1:14" ht="18" customHeight="1" x14ac:dyDescent="0.3">
      <c r="A86" s="211"/>
      <c r="B86" s="41">
        <f t="shared" si="4"/>
        <v>2</v>
      </c>
      <c r="C86" s="42">
        <f t="shared" ref="C86:C96" si="5">C84+7</f>
        <v>45964</v>
      </c>
      <c r="D86" s="69">
        <v>0.47916666666666669</v>
      </c>
      <c r="E86" s="69">
        <v>0.54166666666666663</v>
      </c>
      <c r="F86" s="69">
        <v>0.54166666666666663</v>
      </c>
      <c r="G86" s="69">
        <v>0.54166666666666663</v>
      </c>
      <c r="H86" s="69">
        <v>0.54166666666666663</v>
      </c>
      <c r="I86" s="69">
        <v>0.47916666666666669</v>
      </c>
      <c r="J86" s="69"/>
      <c r="K86" s="69"/>
      <c r="L86" s="69"/>
      <c r="M86" s="122"/>
      <c r="N86" s="123"/>
    </row>
    <row r="87" spans="1:14" ht="18" customHeight="1" x14ac:dyDescent="0.3">
      <c r="A87" s="211"/>
      <c r="B87" s="41">
        <f t="shared" si="4"/>
        <v>4</v>
      </c>
      <c r="C87" s="42">
        <f t="shared" si="5"/>
        <v>45966</v>
      </c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3"/>
    </row>
    <row r="88" spans="1:14" ht="17.399999999999999" x14ac:dyDescent="0.3">
      <c r="A88" s="211"/>
      <c r="B88" s="41">
        <f t="shared" si="4"/>
        <v>2</v>
      </c>
      <c r="C88" s="42">
        <f t="shared" si="5"/>
        <v>45971</v>
      </c>
      <c r="D88" s="44"/>
      <c r="E88" s="44"/>
      <c r="F88" s="44"/>
      <c r="G88" s="118"/>
      <c r="H88" s="118"/>
      <c r="I88" s="118"/>
      <c r="J88" s="118"/>
      <c r="K88" s="124"/>
      <c r="L88" s="118"/>
      <c r="M88" s="118"/>
      <c r="N88" s="125"/>
    </row>
    <row r="89" spans="1:14" ht="17.399999999999999" x14ac:dyDescent="0.3">
      <c r="A89" s="211"/>
      <c r="B89" s="41">
        <f t="shared" si="4"/>
        <v>4</v>
      </c>
      <c r="C89" s="42">
        <f t="shared" si="5"/>
        <v>45973</v>
      </c>
      <c r="D89" s="44"/>
      <c r="E89" s="44"/>
      <c r="F89" s="44"/>
      <c r="G89" s="44"/>
      <c r="H89" s="45"/>
      <c r="I89" s="45"/>
      <c r="J89" s="44"/>
      <c r="K89" s="98"/>
      <c r="L89" s="44"/>
      <c r="M89" s="44"/>
      <c r="N89" s="46"/>
    </row>
    <row r="90" spans="1:14" ht="17.399999999999999" x14ac:dyDescent="0.3">
      <c r="A90" s="211"/>
      <c r="B90" s="41">
        <f t="shared" si="4"/>
        <v>2</v>
      </c>
      <c r="C90" s="42">
        <f t="shared" si="5"/>
        <v>45978</v>
      </c>
      <c r="D90" s="69"/>
      <c r="E90" s="70"/>
      <c r="F90" s="70"/>
      <c r="G90" s="69"/>
      <c r="H90" s="70"/>
      <c r="I90" s="70"/>
      <c r="J90" s="69"/>
      <c r="K90" s="105"/>
      <c r="L90" s="69"/>
      <c r="M90" s="69"/>
      <c r="N90" s="71"/>
    </row>
    <row r="91" spans="1:14" ht="17.399999999999999" x14ac:dyDescent="0.3">
      <c r="A91" s="211"/>
      <c r="B91" s="41">
        <f t="shared" si="4"/>
        <v>4</v>
      </c>
      <c r="C91" s="42">
        <f t="shared" si="5"/>
        <v>45980</v>
      </c>
      <c r="D91" s="69"/>
      <c r="E91" s="69"/>
      <c r="F91" s="69"/>
      <c r="G91" s="75"/>
      <c r="H91" s="75"/>
      <c r="I91" s="75"/>
      <c r="J91" s="44">
        <v>0.76041666666666663</v>
      </c>
      <c r="K91" s="98"/>
      <c r="L91" s="44"/>
      <c r="M91" s="44">
        <v>0.76041666666666663</v>
      </c>
      <c r="N91" s="46">
        <v>0.76041666666666663</v>
      </c>
    </row>
    <row r="92" spans="1:14" ht="17.399999999999999" x14ac:dyDescent="0.3">
      <c r="A92" s="211"/>
      <c r="B92" s="41">
        <f t="shared" si="4"/>
        <v>2</v>
      </c>
      <c r="C92" s="42">
        <f t="shared" si="5"/>
        <v>45985</v>
      </c>
      <c r="D92" s="69">
        <v>0.47916666666666669</v>
      </c>
      <c r="E92" s="69"/>
      <c r="F92" s="69"/>
      <c r="G92" s="69">
        <v>0.47916666666666669</v>
      </c>
      <c r="H92" s="69"/>
      <c r="I92" s="69">
        <v>0.47916666666666669</v>
      </c>
      <c r="J92" s="69"/>
      <c r="K92" s="69">
        <v>0.58333333333333337</v>
      </c>
      <c r="L92" s="69">
        <v>0.625</v>
      </c>
      <c r="M92" s="75"/>
      <c r="N92" s="76"/>
    </row>
    <row r="93" spans="1:14" ht="18" x14ac:dyDescent="0.3">
      <c r="A93" s="217">
        <f>C96</f>
        <v>45999</v>
      </c>
      <c r="B93" s="33">
        <f t="shared" si="4"/>
        <v>4</v>
      </c>
      <c r="C93" s="63">
        <f t="shared" si="5"/>
        <v>45987</v>
      </c>
      <c r="D93" s="110"/>
      <c r="E93" s="110"/>
      <c r="F93" s="110"/>
      <c r="G93" s="111"/>
      <c r="H93" s="110"/>
      <c r="I93" s="110"/>
      <c r="J93" s="110"/>
      <c r="K93" s="112"/>
      <c r="L93" s="110"/>
      <c r="M93" s="110"/>
      <c r="N93" s="121"/>
    </row>
    <row r="94" spans="1:14" ht="17.399999999999999" x14ac:dyDescent="0.3">
      <c r="A94" s="217"/>
      <c r="B94" s="41">
        <f t="shared" si="4"/>
        <v>2</v>
      </c>
      <c r="C94" s="42">
        <f t="shared" si="5"/>
        <v>45992</v>
      </c>
      <c r="D94" s="126"/>
      <c r="E94" s="69">
        <v>0.54166666666666663</v>
      </c>
      <c r="F94" s="44">
        <v>0.54166666666666663</v>
      </c>
      <c r="G94" s="44"/>
      <c r="H94" s="45">
        <v>0.54166666666666663</v>
      </c>
      <c r="I94" s="127"/>
      <c r="J94" s="127"/>
      <c r="K94" s="128"/>
      <c r="L94" s="127"/>
      <c r="M94" s="127"/>
      <c r="N94" s="129"/>
    </row>
    <row r="95" spans="1:14" ht="17.399999999999999" x14ac:dyDescent="0.3">
      <c r="A95" s="217"/>
      <c r="B95" s="41">
        <f t="shared" si="4"/>
        <v>4</v>
      </c>
      <c r="C95" s="42">
        <f t="shared" si="5"/>
        <v>45994</v>
      </c>
      <c r="D95" s="126"/>
      <c r="E95" s="126"/>
      <c r="F95" s="126"/>
      <c r="G95" s="127"/>
      <c r="H95" s="127"/>
      <c r="I95" s="127"/>
      <c r="J95" s="44">
        <v>0.76041666666666663</v>
      </c>
      <c r="K95" s="98">
        <v>0.76041666666666663</v>
      </c>
      <c r="L95" s="44">
        <v>0.76041666666666663</v>
      </c>
      <c r="M95" s="44">
        <v>0.76041666666666663</v>
      </c>
      <c r="N95" s="46">
        <v>0.76041666666666663</v>
      </c>
    </row>
    <row r="96" spans="1:14" ht="17.399999999999999" x14ac:dyDescent="0.3">
      <c r="A96" s="217"/>
      <c r="B96" s="130">
        <f t="shared" si="4"/>
        <v>2</v>
      </c>
      <c r="C96" s="82">
        <f t="shared" si="5"/>
        <v>45999</v>
      </c>
      <c r="D96" s="83">
        <v>0.47916666666666669</v>
      </c>
      <c r="E96" s="83"/>
      <c r="F96" s="83"/>
      <c r="G96" s="83">
        <v>0.47916666666666669</v>
      </c>
      <c r="H96" s="83"/>
      <c r="I96" s="83">
        <v>0.47916666666666669</v>
      </c>
      <c r="J96" s="83"/>
      <c r="K96" s="83"/>
      <c r="L96" s="83"/>
      <c r="M96" s="84"/>
      <c r="N96" s="85"/>
    </row>
    <row r="97" spans="1:10" ht="17.399999999999999" x14ac:dyDescent="0.3">
      <c r="B97" s="86"/>
      <c r="C97" s="28"/>
      <c r="D97" s="87"/>
      <c r="E97" s="87"/>
      <c r="F97" s="87"/>
      <c r="H97" s="87"/>
      <c r="I97" s="87"/>
      <c r="J97" s="87"/>
    </row>
    <row r="98" spans="1:10" ht="20.399999999999999" x14ac:dyDescent="0.35">
      <c r="A98" s="88" t="s">
        <v>57</v>
      </c>
      <c r="B98" s="88"/>
      <c r="C98" s="89"/>
      <c r="D98" s="90"/>
      <c r="E98" s="90"/>
      <c r="F98" s="90"/>
      <c r="G98" s="88" t="s">
        <v>44</v>
      </c>
      <c r="H98" s="90"/>
      <c r="I98" s="90"/>
      <c r="J98" s="88"/>
    </row>
  </sheetData>
  <sheetProtection selectLockedCells="1" selectUnlockedCells="1"/>
  <mergeCells count="16">
    <mergeCell ref="A29:A37"/>
    <mergeCell ref="A74:A82"/>
    <mergeCell ref="A83:N83"/>
    <mergeCell ref="A84:A92"/>
    <mergeCell ref="A93:A96"/>
    <mergeCell ref="A38:A45"/>
    <mergeCell ref="A46:A55"/>
    <mergeCell ref="D52:I52"/>
    <mergeCell ref="J52:K52"/>
    <mergeCell ref="A56:A64"/>
    <mergeCell ref="A65:A73"/>
    <mergeCell ref="A1:M1"/>
    <mergeCell ref="A3:C3"/>
    <mergeCell ref="A4:A11"/>
    <mergeCell ref="A12:A19"/>
    <mergeCell ref="A20:A28"/>
  </mergeCells>
  <pageMargins left="0.35416666666666669" right="0" top="0.59027777777777779" bottom="0" header="0.51180555555555551" footer="0.51180555555555551"/>
  <pageSetup paperSize="9" scale="35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Alle</vt:lpstr>
      <vt:lpstr>MoKa P</vt:lpstr>
      <vt:lpstr>MoKa G</vt:lpstr>
      <vt:lpstr>MoKa VL</vt:lpstr>
      <vt:lpstr>Tabelle1</vt:lpstr>
      <vt:lpstr>Tabelle2</vt:lpstr>
      <vt:lpstr>Alle!Druckbereich</vt:lpstr>
      <vt:lpstr>'MoKa G'!Druckbereich</vt:lpstr>
      <vt:lpstr>'MoKa P'!Druckbereich</vt:lpstr>
      <vt:lpstr>'MoKa VL'!Druckbereich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</dc:creator>
  <cp:lastModifiedBy>Roland Seebold</cp:lastModifiedBy>
  <cp:lastPrinted>2024-01-28T10:30:17Z</cp:lastPrinted>
  <dcterms:created xsi:type="dcterms:W3CDTF">2018-11-22T09:44:06Z</dcterms:created>
  <dcterms:modified xsi:type="dcterms:W3CDTF">2024-02-01T09:20:53Z</dcterms:modified>
</cp:coreProperties>
</file>